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913fbc4f673b489c/Skrivebord/datastuen/REGNSKAB/alle regnskaber/2017/"/>
    </mc:Choice>
  </mc:AlternateContent>
  <xr:revisionPtr revIDLastSave="511" documentId="11_1AA9F9F5171354A92A10A6488115CC005BED257E" xr6:coauthVersionLast="47" xr6:coauthVersionMax="47" xr10:uidLastSave="{80C30D78-063F-4687-A21E-8EBE20952F9D}"/>
  <bookViews>
    <workbookView xWindow="-120" yWindow="-120" windowWidth="29040" windowHeight="15720" tabRatio="666" activeTab="2" xr2:uid="{00000000-000D-0000-FFFF-FFFF00000000}"/>
  </bookViews>
  <sheets>
    <sheet name="regnskabs oversigt 2023" sheetId="1" r:id="rId1"/>
    <sheet name="indtægter2023" sheetId="4" r:id="rId2"/>
    <sheet name="udgifter 2023" sheetId="5" r:id="rId3"/>
    <sheet name="kommunale bevillinger 2023" sheetId="6" r:id="rId4"/>
  </sheets>
  <definedNames>
    <definedName name="_xlnm.Print_Area" localSheetId="0">'regnskabs oversigt 2023'!$A$1:$J$39</definedName>
    <definedName name="_xlnm.Print_Area" localSheetId="2">'udgifter 2023'!$A$1:$M$71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3" i="4" l="1"/>
  <c r="K24" i="4"/>
  <c r="K25" i="4"/>
  <c r="K26" i="4"/>
  <c r="K27" i="4"/>
  <c r="K28" i="4"/>
  <c r="K29" i="4"/>
  <c r="K30" i="4"/>
  <c r="K31" i="4"/>
  <c r="K32" i="4"/>
  <c r="K33" i="4"/>
  <c r="M68" i="5"/>
  <c r="L70" i="5"/>
  <c r="E23" i="1" s="1"/>
  <c r="K70" i="5"/>
  <c r="E22" i="1" s="1"/>
  <c r="J70" i="5"/>
  <c r="E21" i="1" s="1"/>
  <c r="I70" i="5"/>
  <c r="E15" i="1" s="1"/>
  <c r="H70" i="5"/>
  <c r="E19" i="1" s="1"/>
  <c r="G70" i="5"/>
  <c r="E18" i="1" s="1"/>
  <c r="F70" i="5"/>
  <c r="E17" i="1" s="1"/>
  <c r="E70" i="5"/>
  <c r="E16" i="1" s="1"/>
  <c r="D70" i="5"/>
  <c r="E20" i="1" s="1"/>
  <c r="M63" i="5"/>
  <c r="M64" i="5"/>
  <c r="M65" i="5"/>
  <c r="M66" i="5"/>
  <c r="M67" i="5"/>
  <c r="M69" i="5"/>
  <c r="M58" i="5"/>
  <c r="M59" i="5"/>
  <c r="M60" i="5"/>
  <c r="M61" i="5"/>
  <c r="M62" i="5"/>
  <c r="M55" i="5"/>
  <c r="M56" i="5"/>
  <c r="M57" i="5"/>
  <c r="M53" i="5"/>
  <c r="M54" i="5"/>
  <c r="M48" i="5"/>
  <c r="M49" i="5"/>
  <c r="M50" i="5"/>
  <c r="M51" i="5"/>
  <c r="M52" i="5"/>
  <c r="M46" i="5"/>
  <c r="M47" i="5"/>
  <c r="M45" i="5"/>
  <c r="M11" i="5"/>
  <c r="M12" i="5"/>
  <c r="M13" i="5"/>
  <c r="M14" i="5"/>
  <c r="M15" i="5"/>
  <c r="M16" i="5"/>
  <c r="M17" i="5"/>
  <c r="M18" i="5"/>
  <c r="M19" i="5"/>
  <c r="M20" i="5"/>
  <c r="M40" i="5"/>
  <c r="M41" i="5"/>
  <c r="M42" i="5"/>
  <c r="M43" i="5"/>
  <c r="M44" i="5"/>
  <c r="M35" i="5"/>
  <c r="M36" i="5"/>
  <c r="M37" i="5"/>
  <c r="M38" i="5"/>
  <c r="M39" i="5"/>
  <c r="M28" i="5"/>
  <c r="M29" i="5"/>
  <c r="M30" i="5"/>
  <c r="M31" i="5"/>
  <c r="M32" i="5"/>
  <c r="M33" i="5"/>
  <c r="M34" i="5"/>
  <c r="M24" i="5"/>
  <c r="M25" i="5"/>
  <c r="M26" i="5"/>
  <c r="M27" i="5"/>
  <c r="M6" i="5"/>
  <c r="M5" i="5"/>
  <c r="D34" i="4"/>
  <c r="C6" i="1" s="1"/>
  <c r="M22" i="5"/>
  <c r="M23" i="5"/>
  <c r="M21" i="5"/>
  <c r="M10" i="5"/>
  <c r="M4" i="5"/>
  <c r="M7" i="5"/>
  <c r="M8" i="5"/>
  <c r="M9" i="5"/>
  <c r="I34" i="4"/>
  <c r="C12" i="1" s="1"/>
  <c r="K5" i="4"/>
  <c r="K6" i="4"/>
  <c r="K7" i="4"/>
  <c r="K8" i="4"/>
  <c r="K9" i="4"/>
  <c r="K10" i="4"/>
  <c r="K11" i="4"/>
  <c r="K12" i="4"/>
  <c r="K13" i="4"/>
  <c r="K14" i="4"/>
  <c r="K15" i="4"/>
  <c r="K16" i="4"/>
  <c r="K17" i="4"/>
  <c r="K18" i="4"/>
  <c r="K19" i="4"/>
  <c r="K20" i="4"/>
  <c r="K21" i="4"/>
  <c r="K22" i="4"/>
  <c r="K4" i="4"/>
  <c r="J18" i="1"/>
  <c r="J34" i="4"/>
  <c r="C11" i="1" s="1"/>
  <c r="H34" i="4"/>
  <c r="C8" i="1" s="1"/>
  <c r="G34" i="4"/>
  <c r="C10" i="1" s="1"/>
  <c r="F34" i="4"/>
  <c r="C9" i="1" s="1"/>
  <c r="E34" i="4"/>
  <c r="C7" i="1" s="1"/>
  <c r="I14" i="1"/>
  <c r="G6" i="1"/>
  <c r="J23" i="1"/>
  <c r="M70" i="5" l="1"/>
  <c r="J9" i="1"/>
  <c r="N70" i="5"/>
  <c r="C24" i="1"/>
  <c r="E24" i="1"/>
  <c r="K34" i="4"/>
  <c r="E25" i="1" l="1"/>
  <c r="C26" i="1"/>
  <c r="G5" i="1" l="1"/>
  <c r="E26" i="1"/>
</calcChain>
</file>

<file path=xl/sharedStrings.xml><?xml version="1.0" encoding="utf-8"?>
<sst xmlns="http://schemas.openxmlformats.org/spreadsheetml/2006/main" count="114" uniqueCount="85">
  <si>
    <t>Indtægt</t>
  </si>
  <si>
    <t>Udgift</t>
  </si>
  <si>
    <t>Total</t>
  </si>
  <si>
    <t>Dato</t>
  </si>
  <si>
    <t>Kontingent</t>
  </si>
  <si>
    <t>Kørsel</t>
  </si>
  <si>
    <t>Regnskab</t>
  </si>
  <si>
    <t>Afstemning af beholdning</t>
  </si>
  <si>
    <t>Bank</t>
  </si>
  <si>
    <t>Bilagsnr.</t>
  </si>
  <si>
    <t xml:space="preserve"> </t>
  </si>
  <si>
    <t>Indtægter</t>
  </si>
  <si>
    <t>Bilags.nr.</t>
  </si>
  <si>
    <t>Udgifter</t>
  </si>
  <si>
    <t>Gaver</t>
  </si>
  <si>
    <t>Lærermøder</t>
  </si>
  <si>
    <t>Kontorartikler</t>
  </si>
  <si>
    <t>Software</t>
  </si>
  <si>
    <t>Køkken</t>
  </si>
  <si>
    <t>udgifter</t>
  </si>
  <si>
    <t>Hard-</t>
  </si>
  <si>
    <t>ware</t>
  </si>
  <si>
    <t>Renter/</t>
  </si>
  <si>
    <t>Salg</t>
  </si>
  <si>
    <r>
      <t>Fortegårdens Datastue</t>
    </r>
    <r>
      <rPr>
        <b/>
        <sz val="10"/>
        <rFont val="Arial"/>
        <family val="2"/>
      </rPr>
      <t xml:space="preserve"> – </t>
    </r>
    <r>
      <rPr>
        <b/>
        <sz val="8"/>
        <rFont val="Arial"/>
        <family val="2"/>
      </rPr>
      <t xml:space="preserve">TIRSTRUPVEJ 20 – 8240 RISSKOV –  tlf.  86 21 57 41 </t>
    </r>
    <r>
      <rPr>
        <b/>
        <sz val="10"/>
        <rFont val="Arial"/>
        <family val="2"/>
      </rPr>
      <t xml:space="preserve">    forte@live.dk                               </t>
    </r>
  </si>
  <si>
    <t>Kasse</t>
  </si>
  <si>
    <t>Tilskud fra DSI Fortegården</t>
  </si>
  <si>
    <t>Passiver</t>
  </si>
  <si>
    <t>Hardware</t>
  </si>
  <si>
    <t>Århus kommune</t>
  </si>
  <si>
    <t>Køkkenudgifter</t>
  </si>
  <si>
    <t>Driftsresultat</t>
  </si>
  <si>
    <t>Køkkenudg.</t>
  </si>
  <si>
    <t>Rengøring</t>
  </si>
  <si>
    <t xml:space="preserve">Total  </t>
  </si>
  <si>
    <t>Diverse</t>
  </si>
  <si>
    <t>Resultat</t>
  </si>
  <si>
    <t>Tilskud</t>
  </si>
  <si>
    <t>Balance</t>
  </si>
  <si>
    <t>Merforbrug/overskud</t>
  </si>
  <si>
    <t xml:space="preserve">Egenkapital </t>
  </si>
  <si>
    <t>Status pr.</t>
  </si>
  <si>
    <t xml:space="preserve"> Kopier</t>
  </si>
  <si>
    <t>Bonus</t>
  </si>
  <si>
    <t>Retur-</t>
  </si>
  <si>
    <t>kontering</t>
  </si>
  <si>
    <t>Renter/Bonus</t>
  </si>
  <si>
    <t>Restbevilling</t>
  </si>
  <si>
    <t>Betalinger</t>
  </si>
  <si>
    <t>Kopier</t>
  </si>
  <si>
    <t xml:space="preserve"> IT for Alle</t>
  </si>
  <si>
    <t xml:space="preserve">Retur </t>
  </si>
  <si>
    <t>tilbageførsel</t>
  </si>
  <si>
    <t xml:space="preserve">Tilbagebageført </t>
  </si>
  <si>
    <t>Bev. 2014-2017</t>
  </si>
  <si>
    <t>Århus Kommune 2014-2017</t>
  </si>
  <si>
    <t>indtægter</t>
  </si>
  <si>
    <t>egenkapital 0101.2023</t>
  </si>
  <si>
    <t>regnskab 2023 for fortegårdens datastue</t>
  </si>
  <si>
    <t>01.01.2023</t>
  </si>
  <si>
    <t>abbonementer</t>
  </si>
  <si>
    <t>gebyrer</t>
  </si>
  <si>
    <t>03.01</t>
  </si>
  <si>
    <t>Bonnier</t>
  </si>
  <si>
    <t>04.01</t>
  </si>
  <si>
    <t>05.01</t>
  </si>
  <si>
    <t xml:space="preserve">Oister feb </t>
  </si>
  <si>
    <t>tilskud Fortegårdn</t>
  </si>
  <si>
    <t>06.02</t>
  </si>
  <si>
    <t>03.03</t>
  </si>
  <si>
    <t>oister marts</t>
  </si>
  <si>
    <t>bårebuket Torben</t>
  </si>
  <si>
    <t>kaffe</t>
  </si>
  <si>
    <t>08.03</t>
  </si>
  <si>
    <t>nets</t>
  </si>
  <si>
    <t>abonnementer</t>
  </si>
  <si>
    <t>05.04</t>
  </si>
  <si>
    <t>04.04</t>
  </si>
  <si>
    <t>Oister april</t>
  </si>
  <si>
    <t>AFAA O</t>
  </si>
  <si>
    <t xml:space="preserve">gebyr bank </t>
  </si>
  <si>
    <t>31.03</t>
  </si>
  <si>
    <t>Microsoft 365 abonnement</t>
  </si>
  <si>
    <t>06.03</t>
  </si>
  <si>
    <t>Oister 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</si>
</sst>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kr&quot;\ * #,##0.00_);_(&quot;kr&quot;\ * \(#,##0.00\);_(&quot;kr&quot;\ * &quot;-&quot;??_);_(@_)"/>
    <numFmt numFmtId="165" formatCode="_(* #,##0.00_);_(* \(#,##0.00\);_(* &quot;-&quot;??_);_(@_)"/>
    <numFmt numFmtId="166" formatCode="#,##0.00;[Red]#,##0.00"/>
    <numFmt numFmtId="167" formatCode="#,##0.00_ ;[Red]\-#,##0.00\ "/>
  </numFmts>
  <fonts count="2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color indexed="12"/>
      <name val="Arial"/>
      <family val="2"/>
    </font>
    <font>
      <sz val="10"/>
      <color indexed="62"/>
      <name val="Arial"/>
      <family val="2"/>
    </font>
    <font>
      <sz val="8"/>
      <color indexed="30"/>
      <name val="Arial"/>
      <family val="2"/>
    </font>
    <font>
      <sz val="10"/>
      <name val="Arial"/>
    </font>
    <font>
      <b/>
      <sz val="11"/>
      <color indexed="8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/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0">
    <xf numFmtId="0" fontId="0" fillId="0" borderId="0" xfId="0"/>
    <xf numFmtId="4" fontId="0" fillId="0" borderId="0" xfId="0" applyNumberFormat="1"/>
    <xf numFmtId="0" fontId="2" fillId="0" borderId="1" xfId="0" applyFont="1" applyBorder="1" applyAlignment="1">
      <alignment horizontal="center"/>
    </xf>
    <xf numFmtId="164" fontId="0" fillId="0" borderId="0" xfId="1" applyFont="1"/>
    <xf numFmtId="0" fontId="4" fillId="0" borderId="1" xfId="0" applyFont="1" applyBorder="1" applyAlignment="1">
      <alignment horizontal="center"/>
    </xf>
    <xf numFmtId="4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164" fontId="0" fillId="0" borderId="0" xfId="1" applyFont="1" applyFill="1" applyBorder="1"/>
    <xf numFmtId="0" fontId="0" fillId="0" borderId="0" xfId="0" applyAlignment="1">
      <alignment horizontal="center"/>
    </xf>
    <xf numFmtId="164" fontId="0" fillId="0" borderId="0" xfId="1" applyFont="1" applyBorder="1"/>
    <xf numFmtId="164" fontId="0" fillId="0" borderId="0" xfId="0" applyNumberFormat="1"/>
    <xf numFmtId="165" fontId="0" fillId="0" borderId="0" xfId="1" applyNumberFormat="1" applyFont="1" applyBorder="1"/>
    <xf numFmtId="165" fontId="0" fillId="0" borderId="0" xfId="0" applyNumberFormat="1"/>
    <xf numFmtId="0" fontId="8" fillId="0" borderId="0" xfId="0" applyFont="1" applyAlignment="1">
      <alignment horizontal="center"/>
    </xf>
    <xf numFmtId="0" fontId="8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14" fontId="2" fillId="0" borderId="0" xfId="0" applyNumberFormat="1" applyFont="1"/>
    <xf numFmtId="0" fontId="0" fillId="0" borderId="3" xfId="0" applyBorder="1"/>
    <xf numFmtId="0" fontId="2" fillId="0" borderId="4" xfId="0" applyFont="1" applyBorder="1"/>
    <xf numFmtId="0" fontId="0" fillId="0" borderId="5" xfId="0" applyBorder="1"/>
    <xf numFmtId="0" fontId="0" fillId="0" borderId="6" xfId="0" applyBorder="1"/>
    <xf numFmtId="4" fontId="0" fillId="0" borderId="8" xfId="0" applyNumberFormat="1" applyBorder="1"/>
    <xf numFmtId="0" fontId="0" fillId="0" borderId="9" xfId="0" applyBorder="1"/>
    <xf numFmtId="0" fontId="0" fillId="0" borderId="10" xfId="0" applyBorder="1"/>
    <xf numFmtId="4" fontId="2" fillId="0" borderId="11" xfId="0" applyNumberFormat="1" applyFont="1" applyBorder="1"/>
    <xf numFmtId="0" fontId="0" fillId="0" borderId="12" xfId="0" applyBorder="1"/>
    <xf numFmtId="0" fontId="2" fillId="2" borderId="0" xfId="0" applyFont="1" applyFill="1" applyAlignment="1">
      <alignment horizontal="left"/>
    </xf>
    <xf numFmtId="4" fontId="2" fillId="0" borderId="13" xfId="0" applyNumberFormat="1" applyFont="1" applyBorder="1"/>
    <xf numFmtId="0" fontId="0" fillId="2" borderId="0" xfId="0" applyFill="1"/>
    <xf numFmtId="4" fontId="1" fillId="0" borderId="0" xfId="0" applyNumberFormat="1" applyFont="1"/>
    <xf numFmtId="0" fontId="7" fillId="0" borderId="14" xfId="0" applyFont="1" applyBorder="1" applyAlignment="1">
      <alignment horizontal="center"/>
    </xf>
    <xf numFmtId="0" fontId="7" fillId="0" borderId="15" xfId="0" applyFont="1" applyBorder="1"/>
    <xf numFmtId="0" fontId="1" fillId="0" borderId="0" xfId="0" applyFont="1"/>
    <xf numFmtId="167" fontId="0" fillId="0" borderId="0" xfId="0" applyNumberFormat="1" applyAlignment="1">
      <alignment horizontal="right"/>
    </xf>
    <xf numFmtId="0" fontId="2" fillId="0" borderId="18" xfId="0" applyFont="1" applyBorder="1" applyAlignment="1">
      <alignment horizontal="center"/>
    </xf>
    <xf numFmtId="4" fontId="0" fillId="0" borderId="14" xfId="0" applyNumberFormat="1" applyBorder="1"/>
    <xf numFmtId="4" fontId="1" fillId="0" borderId="14" xfId="0" applyNumberFormat="1" applyFont="1" applyBorder="1"/>
    <xf numFmtId="4" fontId="7" fillId="0" borderId="14" xfId="0" applyNumberFormat="1" applyFont="1" applyBorder="1"/>
    <xf numFmtId="0" fontId="2" fillId="0" borderId="19" xfId="0" applyFont="1" applyBorder="1" applyAlignment="1">
      <alignment horizontal="center"/>
    </xf>
    <xf numFmtId="4" fontId="0" fillId="0" borderId="20" xfId="0" applyNumberFormat="1" applyBorder="1"/>
    <xf numFmtId="4" fontId="7" fillId="0" borderId="20" xfId="0" applyNumberFormat="1" applyFont="1" applyBorder="1"/>
    <xf numFmtId="4" fontId="7" fillId="0" borderId="20" xfId="0" applyNumberFormat="1" applyFont="1" applyBorder="1" applyAlignment="1">
      <alignment horizontal="right"/>
    </xf>
    <xf numFmtId="0" fontId="4" fillId="0" borderId="19" xfId="0" applyFont="1" applyBorder="1" applyAlignment="1">
      <alignment horizontal="center"/>
    </xf>
    <xf numFmtId="4" fontId="8" fillId="0" borderId="20" xfId="0" applyNumberFormat="1" applyFont="1" applyBorder="1" applyAlignment="1">
      <alignment horizontal="center"/>
    </xf>
    <xf numFmtId="4" fontId="7" fillId="0" borderId="20" xfId="0" applyNumberFormat="1" applyFont="1" applyBorder="1" applyAlignment="1">
      <alignment horizontal="center"/>
    </xf>
    <xf numFmtId="4" fontId="1" fillId="0" borderId="8" xfId="0" applyNumberFormat="1" applyFont="1" applyBorder="1" applyAlignment="1">
      <alignment horizontal="center"/>
    </xf>
    <xf numFmtId="0" fontId="0" fillId="0" borderId="22" xfId="0" applyBorder="1"/>
    <xf numFmtId="0" fontId="0" fillId="3" borderId="23" xfId="0" applyFill="1" applyBorder="1"/>
    <xf numFmtId="0" fontId="0" fillId="3" borderId="23" xfId="0" applyFill="1" applyBorder="1" applyAlignment="1">
      <alignment horizontal="center"/>
    </xf>
    <xf numFmtId="167" fontId="1" fillId="0" borderId="6" xfId="0" applyNumberFormat="1" applyFont="1" applyBorder="1"/>
    <xf numFmtId="4" fontId="2" fillId="0" borderId="11" xfId="0" applyNumberFormat="1" applyFont="1" applyBorder="1" applyAlignment="1">
      <alignment vertical="center"/>
    </xf>
    <xf numFmtId="0" fontId="12" fillId="0" borderId="0" xfId="0" applyFont="1"/>
    <xf numFmtId="0" fontId="1" fillId="0" borderId="24" xfId="0" applyFont="1" applyBorder="1"/>
    <xf numFmtId="4" fontId="3" fillId="0" borderId="7" xfId="0" applyNumberFormat="1" applyFont="1" applyBorder="1"/>
    <xf numFmtId="4" fontId="9" fillId="3" borderId="11" xfId="0" applyNumberFormat="1" applyFont="1" applyFill="1" applyBorder="1" applyAlignment="1">
      <alignment vertical="center"/>
    </xf>
    <xf numFmtId="0" fontId="3" fillId="0" borderId="0" xfId="0" applyFont="1"/>
    <xf numFmtId="0" fontId="3" fillId="3" borderId="23" xfId="0" applyFont="1" applyFill="1" applyBorder="1" applyAlignment="1">
      <alignment horizontal="left"/>
    </xf>
    <xf numFmtId="0" fontId="3" fillId="3" borderId="23" xfId="0" applyFont="1" applyFill="1" applyBorder="1"/>
    <xf numFmtId="39" fontId="3" fillId="0" borderId="6" xfId="0" applyNumberFormat="1" applyFont="1" applyBorder="1"/>
    <xf numFmtId="0" fontId="3" fillId="0" borderId="19" xfId="0" applyFont="1" applyBorder="1"/>
    <xf numFmtId="0" fontId="3" fillId="0" borderId="22" xfId="0" applyFont="1" applyBorder="1"/>
    <xf numFmtId="0" fontId="3" fillId="0" borderId="27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4" fillId="0" borderId="0" xfId="0" applyFont="1"/>
    <xf numFmtId="0" fontId="6" fillId="3" borderId="29" xfId="0" applyFont="1" applyFill="1" applyBorder="1"/>
    <xf numFmtId="0" fontId="0" fillId="3" borderId="27" xfId="0" applyFill="1" applyBorder="1"/>
    <xf numFmtId="0" fontId="2" fillId="3" borderId="2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0" fillId="3" borderId="30" xfId="0" applyFill="1" applyBorder="1" applyAlignment="1">
      <alignment horizontal="center"/>
    </xf>
    <xf numFmtId="0" fontId="0" fillId="0" borderId="19" xfId="0" applyBorder="1"/>
    <xf numFmtId="0" fontId="2" fillId="0" borderId="31" xfId="0" applyFont="1" applyBorder="1"/>
    <xf numFmtId="0" fontId="11" fillId="2" borderId="32" xfId="0" applyFont="1" applyFill="1" applyBorder="1"/>
    <xf numFmtId="0" fontId="0" fillId="2" borderId="23" xfId="0" applyFill="1" applyBorder="1"/>
    <xf numFmtId="0" fontId="0" fillId="0" borderId="31" xfId="0" applyBorder="1"/>
    <xf numFmtId="0" fontId="2" fillId="0" borderId="24" xfId="0" applyFont="1" applyBorder="1" applyAlignment="1">
      <alignment vertical="center"/>
    </xf>
    <xf numFmtId="4" fontId="7" fillId="0" borderId="30" xfId="0" applyNumberFormat="1" applyFont="1" applyBorder="1" applyAlignment="1">
      <alignment horizontal="right" vertical="center"/>
    </xf>
    <xf numFmtId="166" fontId="0" fillId="2" borderId="33" xfId="0" applyNumberFormat="1" applyFill="1" applyBorder="1" applyAlignment="1">
      <alignment horizontal="right"/>
    </xf>
    <xf numFmtId="167" fontId="1" fillId="0" borderId="13" xfId="0" applyNumberFormat="1" applyFont="1" applyBorder="1" applyAlignment="1">
      <alignment horizontal="right" vertical="center"/>
    </xf>
    <xf numFmtId="4" fontId="0" fillId="3" borderId="10" xfId="0" applyNumberFormat="1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2" fillId="3" borderId="26" xfId="0" applyFont="1" applyFill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2" fillId="3" borderId="25" xfId="0" applyFont="1" applyFill="1" applyBorder="1" applyAlignment="1">
      <alignment horizontal="center"/>
    </xf>
    <xf numFmtId="14" fontId="0" fillId="4" borderId="35" xfId="0" applyNumberFormat="1" applyFill="1" applyBorder="1"/>
    <xf numFmtId="14" fontId="2" fillId="3" borderId="15" xfId="0" applyNumberFormat="1" applyFont="1" applyFill="1" applyBorder="1" applyAlignment="1">
      <alignment horizontal="center"/>
    </xf>
    <xf numFmtId="4" fontId="13" fillId="0" borderId="34" xfId="0" applyNumberFormat="1" applyFont="1" applyBorder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4" fontId="1" fillId="0" borderId="6" xfId="0" applyNumberFormat="1" applyFont="1" applyBorder="1" applyAlignment="1">
      <alignment horizontal="right"/>
    </xf>
    <xf numFmtId="167" fontId="3" fillId="0" borderId="0" xfId="0" applyNumberFormat="1" applyFont="1"/>
    <xf numFmtId="39" fontId="3" fillId="0" borderId="0" xfId="0" applyNumberFormat="1" applyFont="1"/>
    <xf numFmtId="167" fontId="0" fillId="0" borderId="0" xfId="0" applyNumberFormat="1"/>
    <xf numFmtId="14" fontId="0" fillId="0" borderId="0" xfId="0" applyNumberFormat="1"/>
    <xf numFmtId="166" fontId="2" fillId="0" borderId="0" xfId="0" applyNumberFormat="1" applyFont="1"/>
    <xf numFmtId="0" fontId="5" fillId="5" borderId="0" xfId="0" applyFont="1" applyFill="1"/>
    <xf numFmtId="0" fontId="0" fillId="5" borderId="0" xfId="0" applyFill="1"/>
    <xf numFmtId="0" fontId="2" fillId="3" borderId="37" xfId="0" applyFont="1" applyFill="1" applyBorder="1"/>
    <xf numFmtId="0" fontId="2" fillId="3" borderId="22" xfId="0" applyFont="1" applyFill="1" applyBorder="1"/>
    <xf numFmtId="0" fontId="0" fillId="3" borderId="22" xfId="0" applyFill="1" applyBorder="1"/>
    <xf numFmtId="0" fontId="0" fillId="0" borderId="8" xfId="0" applyBorder="1"/>
    <xf numFmtId="0" fontId="3" fillId="3" borderId="0" xfId="0" applyFont="1" applyFill="1"/>
    <xf numFmtId="0" fontId="9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" fontId="3" fillId="0" borderId="6" xfId="0" applyNumberFormat="1" applyFont="1" applyBorder="1"/>
    <xf numFmtId="4" fontId="1" fillId="0" borderId="20" xfId="0" applyNumberFormat="1" applyFont="1" applyBorder="1" applyAlignment="1">
      <alignment horizontal="center"/>
    </xf>
    <xf numFmtId="0" fontId="1" fillId="0" borderId="8" xfId="0" applyFont="1" applyBorder="1"/>
    <xf numFmtId="4" fontId="17" fillId="0" borderId="8" xfId="0" applyNumberFormat="1" applyFont="1" applyBorder="1"/>
    <xf numFmtId="4" fontId="1" fillId="0" borderId="8" xfId="0" applyNumberFormat="1" applyFont="1" applyBorder="1"/>
    <xf numFmtId="0" fontId="0" fillId="0" borderId="42" xfId="0" applyBorder="1"/>
    <xf numFmtId="4" fontId="1" fillId="0" borderId="42" xfId="0" applyNumberFormat="1" applyFont="1" applyBorder="1"/>
    <xf numFmtId="4" fontId="1" fillId="0" borderId="2" xfId="0" applyNumberFormat="1" applyFont="1" applyBorder="1"/>
    <xf numFmtId="4" fontId="1" fillId="0" borderId="20" xfId="0" applyNumberFormat="1" applyFont="1" applyBorder="1"/>
    <xf numFmtId="1" fontId="3" fillId="0" borderId="43" xfId="0" applyNumberFormat="1" applyFont="1" applyBorder="1" applyAlignment="1">
      <alignment horizontal="center"/>
    </xf>
    <xf numFmtId="0" fontId="0" fillId="0" borderId="45" xfId="0" applyBorder="1"/>
    <xf numFmtId="0" fontId="0" fillId="0" borderId="20" xfId="0" applyBorder="1"/>
    <xf numFmtId="0" fontId="0" fillId="0" borderId="14" xfId="0" applyBorder="1" applyAlignment="1">
      <alignment horizontal="center"/>
    </xf>
    <xf numFmtId="0" fontId="0" fillId="0" borderId="14" xfId="0" applyBorder="1" applyAlignment="1">
      <alignment horizontal="center" vertical="center"/>
    </xf>
    <xf numFmtId="0" fontId="1" fillId="0" borderId="45" xfId="0" applyFont="1" applyBorder="1" applyAlignment="1">
      <alignment vertical="distributed"/>
    </xf>
    <xf numFmtId="0" fontId="1" fillId="0" borderId="45" xfId="0" applyFont="1" applyBorder="1"/>
    <xf numFmtId="0" fontId="0" fillId="0" borderId="45" xfId="0" applyBorder="1" applyAlignment="1">
      <alignment horizontal="center"/>
    </xf>
    <xf numFmtId="0" fontId="0" fillId="0" borderId="46" xfId="0" applyBorder="1" applyAlignment="1">
      <alignment vertical="center"/>
    </xf>
    <xf numFmtId="0" fontId="1" fillId="3" borderId="35" xfId="0" applyFont="1" applyFill="1" applyBorder="1" applyAlignment="1">
      <alignment vertical="center"/>
    </xf>
    <xf numFmtId="0" fontId="0" fillId="0" borderId="14" xfId="0" applyBorder="1"/>
    <xf numFmtId="0" fontId="0" fillId="0" borderId="46" xfId="0" applyBorder="1"/>
    <xf numFmtId="0" fontId="7" fillId="0" borderId="12" xfId="0" applyFont="1" applyBorder="1" applyAlignment="1">
      <alignment horizontal="center"/>
    </xf>
    <xf numFmtId="4" fontId="1" fillId="0" borderId="21" xfId="0" applyNumberFormat="1" applyFont="1" applyBorder="1" applyAlignment="1">
      <alignment horizontal="center"/>
    </xf>
    <xf numFmtId="4" fontId="1" fillId="0" borderId="44" xfId="0" applyNumberFormat="1" applyFont="1" applyBorder="1"/>
    <xf numFmtId="4" fontId="0" fillId="0" borderId="13" xfId="0" applyNumberFormat="1" applyBorder="1"/>
    <xf numFmtId="0" fontId="2" fillId="2" borderId="47" xfId="0" applyFont="1" applyFill="1" applyBorder="1" applyAlignment="1">
      <alignment horizontal="center" wrapText="1"/>
    </xf>
    <xf numFmtId="0" fontId="0" fillId="0" borderId="48" xfId="0" applyBorder="1"/>
    <xf numFmtId="0" fontId="1" fillId="0" borderId="45" xfId="0" applyFont="1" applyBorder="1" applyAlignment="1">
      <alignment horizontal="justify" vertical="distributed" wrapText="1"/>
    </xf>
    <xf numFmtId="0" fontId="0" fillId="0" borderId="45" xfId="0" applyBorder="1" applyAlignment="1">
      <alignment horizontal="center" vertical="center"/>
    </xf>
    <xf numFmtId="0" fontId="0" fillId="3" borderId="25" xfId="0" applyFill="1" applyBorder="1" applyAlignment="1">
      <alignment horizontal="center"/>
    </xf>
    <xf numFmtId="4" fontId="18" fillId="0" borderId="43" xfId="0" applyNumberFormat="1" applyFont="1" applyBorder="1"/>
    <xf numFmtId="4" fontId="3" fillId="0" borderId="43" xfId="0" applyNumberFormat="1" applyFont="1" applyBorder="1"/>
    <xf numFmtId="4" fontId="3" fillId="0" borderId="50" xfId="0" applyNumberFormat="1" applyFont="1" applyBorder="1"/>
    <xf numFmtId="0" fontId="0" fillId="0" borderId="43" xfId="0" applyBorder="1"/>
    <xf numFmtId="4" fontId="3" fillId="0" borderId="25" xfId="0" applyNumberFormat="1" applyFont="1" applyBorder="1"/>
    <xf numFmtId="0" fontId="3" fillId="0" borderId="25" xfId="0" applyFont="1" applyBorder="1"/>
    <xf numFmtId="4" fontId="18" fillId="0" borderId="25" xfId="0" applyNumberFormat="1" applyFont="1" applyBorder="1"/>
    <xf numFmtId="4" fontId="3" fillId="0" borderId="30" xfId="0" applyNumberFormat="1" applyFont="1" applyBorder="1"/>
    <xf numFmtId="0" fontId="3" fillId="0" borderId="11" xfId="0" applyFont="1" applyBorder="1" applyAlignment="1">
      <alignment horizontal="center"/>
    </xf>
    <xf numFmtId="4" fontId="3" fillId="0" borderId="25" xfId="1" applyNumberFormat="1" applyFont="1" applyFill="1" applyBorder="1"/>
    <xf numFmtId="4" fontId="3" fillId="0" borderId="25" xfId="0" applyNumberFormat="1" applyFont="1" applyBorder="1" applyAlignment="1">
      <alignment vertical="center"/>
    </xf>
    <xf numFmtId="4" fontId="3" fillId="0" borderId="52" xfId="0" applyNumberFormat="1" applyFont="1" applyBorder="1"/>
    <xf numFmtId="4" fontId="0" fillId="0" borderId="45" xfId="0" applyNumberFormat="1" applyBorder="1"/>
    <xf numFmtId="4" fontId="3" fillId="0" borderId="43" xfId="0" applyNumberFormat="1" applyFont="1" applyBorder="1" applyAlignment="1">
      <alignment vertical="center"/>
    </xf>
    <xf numFmtId="4" fontId="3" fillId="0" borderId="43" xfId="1" applyNumberFormat="1" applyFont="1" applyFill="1" applyBorder="1"/>
    <xf numFmtId="0" fontId="3" fillId="0" borderId="43" xfId="0" applyFont="1" applyBorder="1"/>
    <xf numFmtId="2" fontId="3" fillId="0" borderId="43" xfId="0" applyNumberFormat="1" applyFont="1" applyBorder="1"/>
    <xf numFmtId="2" fontId="3" fillId="0" borderId="25" xfId="0" applyNumberFormat="1" applyFont="1" applyBorder="1"/>
    <xf numFmtId="0" fontId="0" fillId="0" borderId="25" xfId="0" applyBorder="1"/>
    <xf numFmtId="4" fontId="16" fillId="0" borderId="25" xfId="0" applyNumberFormat="1" applyFont="1" applyBorder="1"/>
    <xf numFmtId="4" fontId="16" fillId="0" borderId="43" xfId="0" applyNumberFormat="1" applyFont="1" applyBorder="1"/>
    <xf numFmtId="4" fontId="3" fillId="0" borderId="25" xfId="0" applyNumberFormat="1" applyFont="1" applyBorder="1" applyAlignment="1">
      <alignment horizontal="right"/>
    </xf>
    <xf numFmtId="3" fontId="3" fillId="0" borderId="25" xfId="0" applyNumberFormat="1" applyFont="1" applyBorder="1" applyAlignment="1">
      <alignment horizontal="center"/>
    </xf>
    <xf numFmtId="1" fontId="3" fillId="0" borderId="52" xfId="0" applyNumberFormat="1" applyFont="1" applyBorder="1" applyAlignment="1">
      <alignment horizontal="center"/>
    </xf>
    <xf numFmtId="1" fontId="3" fillId="0" borderId="25" xfId="0" applyNumberFormat="1" applyFont="1" applyBorder="1" applyAlignment="1">
      <alignment horizontal="center"/>
    </xf>
    <xf numFmtId="3" fontId="3" fillId="0" borderId="8" xfId="0" applyNumberFormat="1" applyFont="1" applyBorder="1" applyAlignment="1">
      <alignment horizontal="center"/>
    </xf>
    <xf numFmtId="1" fontId="3" fillId="0" borderId="8" xfId="0" applyNumberFormat="1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1" fontId="3" fillId="0" borderId="7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1" fontId="3" fillId="0" borderId="6" xfId="0" applyNumberFormat="1" applyFont="1" applyBorder="1" applyAlignment="1">
      <alignment horizontal="center"/>
    </xf>
    <xf numFmtId="0" fontId="3" fillId="3" borderId="54" xfId="0" applyFont="1" applyFill="1" applyBorder="1"/>
    <xf numFmtId="1" fontId="3" fillId="0" borderId="50" xfId="0" applyNumberFormat="1" applyFont="1" applyBorder="1" applyAlignment="1">
      <alignment horizontal="center"/>
    </xf>
    <xf numFmtId="4" fontId="3" fillId="0" borderId="53" xfId="0" applyNumberFormat="1" applyFont="1" applyBorder="1"/>
    <xf numFmtId="3" fontId="3" fillId="0" borderId="43" xfId="0" applyNumberFormat="1" applyFont="1" applyBorder="1" applyAlignment="1">
      <alignment horizontal="center"/>
    </xf>
    <xf numFmtId="4" fontId="3" fillId="0" borderId="34" xfId="0" applyNumberFormat="1" applyFont="1" applyBorder="1"/>
    <xf numFmtId="0" fontId="3" fillId="0" borderId="3" xfId="0" applyFont="1" applyBorder="1" applyAlignment="1">
      <alignment horizontal="center"/>
    </xf>
    <xf numFmtId="39" fontId="3" fillId="0" borderId="34" xfId="0" applyNumberFormat="1" applyFont="1" applyBorder="1"/>
    <xf numFmtId="39" fontId="3" fillId="0" borderId="3" xfId="0" applyNumberFormat="1" applyFont="1" applyBorder="1"/>
    <xf numFmtId="39" fontId="3" fillId="0" borderId="5" xfId="0" applyNumberFormat="1" applyFont="1" applyBorder="1"/>
    <xf numFmtId="39" fontId="3" fillId="0" borderId="43" xfId="0" applyNumberFormat="1" applyFont="1" applyBorder="1"/>
    <xf numFmtId="39" fontId="0" fillId="0" borderId="3" xfId="0" applyNumberFormat="1" applyBorder="1"/>
    <xf numFmtId="39" fontId="3" fillId="0" borderId="4" xfId="0" applyNumberFormat="1" applyFont="1" applyBorder="1"/>
    <xf numFmtId="0" fontId="0" fillId="0" borderId="30" xfId="0" applyBorder="1" applyAlignment="1">
      <alignment horizontal="center"/>
    </xf>
    <xf numFmtId="0" fontId="3" fillId="0" borderId="6" xfId="0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4" fontId="13" fillId="0" borderId="25" xfId="0" applyNumberFormat="1" applyFont="1" applyBorder="1"/>
    <xf numFmtId="39" fontId="9" fillId="3" borderId="11" xfId="0" applyNumberFormat="1" applyFont="1" applyFill="1" applyBorder="1" applyAlignment="1">
      <alignment vertical="center"/>
    </xf>
    <xf numFmtId="0" fontId="2" fillId="0" borderId="3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" fillId="0" borderId="19" xfId="0" applyFont="1" applyBorder="1"/>
    <xf numFmtId="0" fontId="2" fillId="0" borderId="46" xfId="0" applyFont="1" applyBorder="1" applyAlignment="1">
      <alignment horizontal="center"/>
    </xf>
    <xf numFmtId="0" fontId="2" fillId="0" borderId="50" xfId="0" applyFont="1" applyBorder="1" applyAlignment="1">
      <alignment horizontal="center"/>
    </xf>
    <xf numFmtId="0" fontId="9" fillId="0" borderId="50" xfId="0" applyFont="1" applyBorder="1" applyAlignment="1">
      <alignment horizontal="center"/>
    </xf>
    <xf numFmtId="2" fontId="3" fillId="0" borderId="50" xfId="0" applyNumberFormat="1" applyFont="1" applyBorder="1" applyAlignment="1">
      <alignment horizontal="center"/>
    </xf>
    <xf numFmtId="4" fontId="13" fillId="0" borderId="43" xfId="0" applyNumberFormat="1" applyFont="1" applyBorder="1"/>
    <xf numFmtId="39" fontId="9" fillId="3" borderId="35" xfId="0" applyNumberFormat="1" applyFont="1" applyFill="1" applyBorder="1" applyAlignment="1">
      <alignment vertical="center"/>
    </xf>
    <xf numFmtId="4" fontId="3" fillId="0" borderId="54" xfId="0" applyNumberFormat="1" applyFont="1" applyBorder="1"/>
    <xf numFmtId="4" fontId="13" fillId="0" borderId="5" xfId="0" applyNumberFormat="1" applyFont="1" applyBorder="1"/>
    <xf numFmtId="39" fontId="9" fillId="3" borderId="10" xfId="0" applyNumberFormat="1" applyFont="1" applyFill="1" applyBorder="1" applyAlignment="1">
      <alignment vertical="center"/>
    </xf>
    <xf numFmtId="167" fontId="3" fillId="0" borderId="34" xfId="0" applyNumberFormat="1" applyFont="1" applyBorder="1" applyAlignment="1">
      <alignment horizontal="right"/>
    </xf>
    <xf numFmtId="0" fontId="2" fillId="0" borderId="30" xfId="0" applyFont="1" applyBorder="1" applyAlignment="1">
      <alignment horizontal="center"/>
    </xf>
    <xf numFmtId="4" fontId="3" fillId="0" borderId="25" xfId="1" applyNumberFormat="1" applyFont="1" applyBorder="1"/>
    <xf numFmtId="4" fontId="13" fillId="0" borderId="25" xfId="1" applyNumberFormat="1" applyFont="1" applyBorder="1"/>
    <xf numFmtId="4" fontId="3" fillId="0" borderId="7" xfId="1" applyNumberFormat="1" applyFont="1" applyFill="1" applyBorder="1"/>
    <xf numFmtId="0" fontId="3" fillId="0" borderId="52" xfId="0" applyFont="1" applyBorder="1" applyAlignment="1">
      <alignment horizontal="right"/>
    </xf>
    <xf numFmtId="2" fontId="3" fillId="0" borderId="50" xfId="0" applyNumberFormat="1" applyFont="1" applyBorder="1" applyAlignment="1">
      <alignment horizontal="right"/>
    </xf>
    <xf numFmtId="4" fontId="3" fillId="0" borderId="50" xfId="0" applyNumberFormat="1" applyFont="1" applyBorder="1" applyAlignment="1">
      <alignment horizontal="right"/>
    </xf>
    <xf numFmtId="4" fontId="3" fillId="0" borderId="43" xfId="1" applyNumberFormat="1" applyFont="1" applyBorder="1"/>
    <xf numFmtId="2" fontId="3" fillId="0" borderId="45" xfId="0" applyNumberFormat="1" applyFont="1" applyBorder="1"/>
    <xf numFmtId="167" fontId="3" fillId="0" borderId="43" xfId="0" applyNumberFormat="1" applyFont="1" applyBorder="1" applyAlignment="1">
      <alignment horizontal="right"/>
    </xf>
    <xf numFmtId="167" fontId="3" fillId="0" borderId="5" xfId="0" applyNumberFormat="1" applyFont="1" applyBorder="1" applyAlignment="1">
      <alignment horizontal="right"/>
    </xf>
    <xf numFmtId="167" fontId="3" fillId="0" borderId="54" xfId="0" applyNumberFormat="1" applyFont="1" applyBorder="1" applyAlignment="1">
      <alignment horizontal="right"/>
    </xf>
    <xf numFmtId="167" fontId="2" fillId="0" borderId="0" xfId="0" applyNumberFormat="1" applyFont="1" applyAlignment="1">
      <alignment horizontal="right"/>
    </xf>
    <xf numFmtId="167" fontId="2" fillId="0" borderId="12" xfId="0" applyNumberFormat="1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3" fontId="3" fillId="0" borderId="25" xfId="0" applyNumberFormat="1" applyFont="1" applyBorder="1" applyAlignment="1">
      <alignment horizontal="center" vertical="center"/>
    </xf>
    <xf numFmtId="1" fontId="3" fillId="3" borderId="11" xfId="0" applyNumberFormat="1" applyFont="1" applyFill="1" applyBorder="1" applyAlignment="1">
      <alignment horizontal="center" vertical="center"/>
    </xf>
    <xf numFmtId="14" fontId="3" fillId="0" borderId="25" xfId="0" applyNumberFormat="1" applyFont="1" applyBorder="1" applyAlignment="1">
      <alignment horizontal="center"/>
    </xf>
    <xf numFmtId="0" fontId="3" fillId="0" borderId="43" xfId="0" applyFont="1" applyBorder="1" applyAlignment="1">
      <alignment horizontal="center"/>
    </xf>
    <xf numFmtId="167" fontId="1" fillId="0" borderId="18" xfId="0" applyNumberFormat="1" applyFont="1" applyBorder="1"/>
    <xf numFmtId="0" fontId="0" fillId="0" borderId="4" xfId="0" applyBorder="1"/>
    <xf numFmtId="4" fontId="0" fillId="0" borderId="25" xfId="0" applyNumberFormat="1" applyBorder="1"/>
    <xf numFmtId="0" fontId="0" fillId="0" borderId="26" xfId="0" applyBorder="1"/>
    <xf numFmtId="0" fontId="0" fillId="0" borderId="34" xfId="0" applyBorder="1"/>
    <xf numFmtId="4" fontId="1" fillId="0" borderId="33" xfId="0" applyNumberFormat="1" applyFont="1" applyBorder="1"/>
    <xf numFmtId="0" fontId="2" fillId="0" borderId="52" xfId="0" applyFont="1" applyBorder="1" applyAlignment="1">
      <alignment horizontal="center"/>
    </xf>
    <xf numFmtId="4" fontId="0" fillId="0" borderId="51" xfId="0" applyNumberFormat="1" applyBorder="1"/>
    <xf numFmtId="0" fontId="2" fillId="0" borderId="55" xfId="0" applyFont="1" applyBorder="1"/>
    <xf numFmtId="4" fontId="1" fillId="0" borderId="25" xfId="0" applyNumberFormat="1" applyFont="1" applyBorder="1"/>
    <xf numFmtId="4" fontId="7" fillId="0" borderId="33" xfId="0" applyNumberFormat="1" applyFont="1" applyBorder="1"/>
    <xf numFmtId="4" fontId="2" fillId="0" borderId="6" xfId="0" applyNumberFormat="1" applyFont="1" applyBorder="1" applyAlignment="1">
      <alignment vertical="center"/>
    </xf>
    <xf numFmtId="0" fontId="0" fillId="0" borderId="55" xfId="0" applyBorder="1"/>
    <xf numFmtId="0" fontId="0" fillId="0" borderId="33" xfId="0" applyBorder="1"/>
    <xf numFmtId="0" fontId="2" fillId="0" borderId="6" xfId="0" applyFont="1" applyBorder="1" applyAlignment="1">
      <alignment vertical="center"/>
    </xf>
    <xf numFmtId="0" fontId="2" fillId="0" borderId="13" xfId="0" applyFont="1" applyBorder="1"/>
    <xf numFmtId="0" fontId="2" fillId="0" borderId="11" xfId="0" applyFont="1" applyBorder="1" applyAlignment="1">
      <alignment vertical="center"/>
    </xf>
    <xf numFmtId="0" fontId="10" fillId="0" borderId="8" xfId="0" applyFont="1" applyBorder="1" applyAlignment="1">
      <alignment horizontal="center"/>
    </xf>
    <xf numFmtId="0" fontId="2" fillId="0" borderId="33" xfId="0" applyFont="1" applyBorder="1"/>
    <xf numFmtId="0" fontId="0" fillId="0" borderId="56" xfId="0" applyBorder="1"/>
    <xf numFmtId="4" fontId="2" fillId="0" borderId="55" xfId="0" applyNumberFormat="1" applyFont="1" applyBorder="1" applyAlignment="1">
      <alignment horizontal="right"/>
    </xf>
    <xf numFmtId="4" fontId="0" fillId="0" borderId="6" xfId="0" applyNumberFormat="1" applyBorder="1" applyAlignment="1">
      <alignment horizontal="right"/>
    </xf>
    <xf numFmtId="4" fontId="0" fillId="0" borderId="25" xfId="0" applyNumberFormat="1" applyBorder="1" applyAlignment="1">
      <alignment horizontal="right"/>
    </xf>
    <xf numFmtId="4" fontId="7" fillId="0" borderId="25" xfId="0" applyNumberFormat="1" applyFont="1" applyBorder="1" applyAlignment="1">
      <alignment horizontal="right"/>
    </xf>
    <xf numFmtId="4" fontId="0" fillId="0" borderId="33" xfId="0" applyNumberFormat="1" applyBorder="1" applyAlignment="1">
      <alignment horizontal="right"/>
    </xf>
    <xf numFmtId="0" fontId="2" fillId="0" borderId="8" xfId="0" applyFont="1" applyBorder="1"/>
    <xf numFmtId="0" fontId="1" fillId="0" borderId="25" xfId="0" applyFont="1" applyBorder="1"/>
    <xf numFmtId="0" fontId="2" fillId="0" borderId="19" xfId="0" applyFont="1" applyBorder="1"/>
    <xf numFmtId="0" fontId="7" fillId="0" borderId="30" xfId="0" applyFont="1" applyBorder="1"/>
    <xf numFmtId="0" fontId="0" fillId="2" borderId="33" xfId="0" applyFill="1" applyBorder="1"/>
    <xf numFmtId="0" fontId="0" fillId="0" borderId="13" xfId="0" applyBorder="1"/>
    <xf numFmtId="0" fontId="0" fillId="0" borderId="11" xfId="0" applyBorder="1"/>
    <xf numFmtId="0" fontId="7" fillId="3" borderId="11" xfId="0" applyFont="1" applyFill="1" applyBorder="1" applyAlignment="1">
      <alignment horizontal="center"/>
    </xf>
    <xf numFmtId="14" fontId="2" fillId="3" borderId="34" xfId="0" applyNumberFormat="1" applyFont="1" applyFill="1" applyBorder="1" applyAlignment="1">
      <alignment horizontal="center"/>
    </xf>
    <xf numFmtId="0" fontId="1" fillId="0" borderId="51" xfId="0" applyFont="1" applyBorder="1"/>
    <xf numFmtId="0" fontId="2" fillId="0" borderId="35" xfId="0" applyFont="1" applyBorder="1" applyAlignment="1">
      <alignment vertical="center"/>
    </xf>
    <xf numFmtId="0" fontId="1" fillId="0" borderId="38" xfId="0" applyFont="1" applyBorder="1"/>
    <xf numFmtId="0" fontId="2" fillId="0" borderId="52" xfId="0" applyFont="1" applyBorder="1" applyAlignment="1">
      <alignment vertical="center"/>
    </xf>
    <xf numFmtId="0" fontId="0" fillId="0" borderId="57" xfId="0" applyBorder="1"/>
    <xf numFmtId="0" fontId="0" fillId="0" borderId="58" xfId="0" applyBorder="1"/>
    <xf numFmtId="0" fontId="0" fillId="0" borderId="59" xfId="0" applyBorder="1"/>
    <xf numFmtId="0" fontId="2" fillId="2" borderId="57" xfId="0" applyFont="1" applyFill="1" applyBorder="1"/>
    <xf numFmtId="4" fontId="2" fillId="2" borderId="57" xfId="0" applyNumberFormat="1" applyFont="1" applyFill="1" applyBorder="1"/>
    <xf numFmtId="0" fontId="0" fillId="0" borderId="60" xfId="0" applyBorder="1"/>
    <xf numFmtId="14" fontId="0" fillId="2" borderId="61" xfId="0" applyNumberFormat="1" applyFill="1" applyBorder="1"/>
    <xf numFmtId="4" fontId="1" fillId="0" borderId="28" xfId="0" applyNumberFormat="1" applyFont="1" applyBorder="1" applyAlignment="1">
      <alignment horizontal="right" vertical="center"/>
    </xf>
    <xf numFmtId="167" fontId="1" fillId="0" borderId="25" xfId="0" applyNumberFormat="1" applyFont="1" applyBorder="1"/>
    <xf numFmtId="4" fontId="3" fillId="0" borderId="0" xfId="1" applyNumberFormat="1" applyFont="1" applyBorder="1"/>
    <xf numFmtId="0" fontId="2" fillId="0" borderId="49" xfId="0" applyFont="1" applyBorder="1" applyAlignment="1">
      <alignment horizontal="center"/>
    </xf>
    <xf numFmtId="3" fontId="3" fillId="3" borderId="35" xfId="0" applyNumberFormat="1" applyFont="1" applyFill="1" applyBorder="1" applyAlignment="1">
      <alignment horizontal="center" vertical="center"/>
    </xf>
    <xf numFmtId="167" fontId="9" fillId="3" borderId="11" xfId="0" applyNumberFormat="1" applyFont="1" applyFill="1" applyBorder="1" applyAlignment="1">
      <alignment horizontal="right" vertical="center"/>
    </xf>
    <xf numFmtId="167" fontId="3" fillId="0" borderId="0" xfId="0" applyNumberFormat="1" applyFont="1" applyAlignment="1">
      <alignment horizontal="right"/>
    </xf>
    <xf numFmtId="4" fontId="3" fillId="0" borderId="43" xfId="0" applyNumberFormat="1" applyFont="1" applyBorder="1" applyAlignment="1">
      <alignment horizontal="center" vertical="center"/>
    </xf>
    <xf numFmtId="3" fontId="3" fillId="0" borderId="43" xfId="0" applyNumberFormat="1" applyFont="1" applyBorder="1" applyAlignment="1">
      <alignment horizontal="center" vertical="center"/>
    </xf>
    <xf numFmtId="3" fontId="3" fillId="0" borderId="50" xfId="0" applyNumberFormat="1" applyFont="1" applyBorder="1" applyAlignment="1">
      <alignment horizontal="center"/>
    </xf>
    <xf numFmtId="167" fontId="13" fillId="0" borderId="43" xfId="0" applyNumberFormat="1" applyFont="1" applyBorder="1" applyAlignment="1">
      <alignment horizontal="right"/>
    </xf>
    <xf numFmtId="4" fontId="3" fillId="0" borderId="6" xfId="1" applyNumberFormat="1" applyFont="1" applyBorder="1"/>
    <xf numFmtId="0" fontId="1" fillId="0" borderId="6" xfId="0" applyFont="1" applyBorder="1"/>
    <xf numFmtId="0" fontId="9" fillId="0" borderId="36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3" fontId="3" fillId="0" borderId="52" xfId="0" applyNumberFormat="1" applyFont="1" applyBorder="1" applyAlignment="1">
      <alignment horizontal="center"/>
    </xf>
    <xf numFmtId="0" fontId="3" fillId="0" borderId="16" xfId="0" applyFont="1" applyBorder="1"/>
    <xf numFmtId="4" fontId="3" fillId="0" borderId="6" xfId="0" applyNumberFormat="1" applyFont="1" applyBorder="1" applyAlignment="1">
      <alignment vertical="center"/>
    </xf>
    <xf numFmtId="4" fontId="3" fillId="0" borderId="6" xfId="1" applyNumberFormat="1" applyFont="1" applyFill="1" applyBorder="1"/>
    <xf numFmtId="0" fontId="3" fillId="0" borderId="45" xfId="0" applyFont="1" applyBorder="1"/>
    <xf numFmtId="0" fontId="3" fillId="0" borderId="62" xfId="0" applyFont="1" applyBorder="1"/>
    <xf numFmtId="0" fontId="3" fillId="0" borderId="4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39" fontId="3" fillId="0" borderId="17" xfId="0" applyNumberFormat="1" applyFont="1" applyBorder="1" applyAlignment="1">
      <alignment vertical="center"/>
    </xf>
    <xf numFmtId="3" fontId="3" fillId="0" borderId="53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39" fontId="3" fillId="0" borderId="25" xfId="0" applyNumberFormat="1" applyFont="1" applyBorder="1"/>
    <xf numFmtId="4" fontId="3" fillId="0" borderId="19" xfId="0" applyNumberFormat="1" applyFont="1" applyBorder="1" applyAlignment="1">
      <alignment vertical="center"/>
    </xf>
    <xf numFmtId="4" fontId="3" fillId="0" borderId="18" xfId="0" applyNumberFormat="1" applyFont="1" applyBorder="1"/>
    <xf numFmtId="4" fontId="9" fillId="3" borderId="51" xfId="0" applyNumberFormat="1" applyFont="1" applyFill="1" applyBorder="1" applyAlignment="1">
      <alignment vertical="center"/>
    </xf>
    <xf numFmtId="1" fontId="3" fillId="3" borderId="51" xfId="0" applyNumberFormat="1" applyFont="1" applyFill="1" applyBorder="1" applyAlignment="1">
      <alignment horizontal="center" vertical="center"/>
    </xf>
    <xf numFmtId="0" fontId="3" fillId="7" borderId="43" xfId="0" applyFont="1" applyFill="1" applyBorder="1" applyAlignment="1">
      <alignment horizontal="center" vertical="center"/>
    </xf>
    <xf numFmtId="39" fontId="3" fillId="3" borderId="33" xfId="0" applyNumberFormat="1" applyFont="1" applyFill="1" applyBorder="1" applyAlignment="1">
      <alignment vertical="center"/>
    </xf>
    <xf numFmtId="39" fontId="3" fillId="3" borderId="51" xfId="0" applyNumberFormat="1" applyFont="1" applyFill="1" applyBorder="1" applyAlignment="1">
      <alignment vertical="center"/>
    </xf>
    <xf numFmtId="4" fontId="9" fillId="8" borderId="0" xfId="0" applyNumberFormat="1" applyFont="1" applyFill="1" applyAlignment="1">
      <alignment vertical="center"/>
    </xf>
    <xf numFmtId="1" fontId="3" fillId="8" borderId="0" xfId="0" applyNumberFormat="1" applyFont="1" applyFill="1" applyAlignment="1">
      <alignment horizontal="center" vertical="center"/>
    </xf>
    <xf numFmtId="2" fontId="0" fillId="0" borderId="42" xfId="0" applyNumberFormat="1" applyBorder="1"/>
    <xf numFmtId="2" fontId="3" fillId="0" borderId="25" xfId="0" applyNumberFormat="1" applyFont="1" applyBorder="1" applyAlignment="1">
      <alignment vertical="center"/>
    </xf>
    <xf numFmtId="2" fontId="3" fillId="0" borderId="50" xfId="0" applyNumberFormat="1" applyFont="1" applyBorder="1" applyAlignment="1">
      <alignment horizontal="right" vertical="center"/>
    </xf>
    <xf numFmtId="2" fontId="3" fillId="0" borderId="25" xfId="0" applyNumberFormat="1" applyFont="1" applyBorder="1" applyAlignment="1">
      <alignment horizontal="right" vertical="center"/>
    </xf>
    <xf numFmtId="0" fontId="1" fillId="0" borderId="45" xfId="0" applyFont="1" applyBorder="1" applyAlignment="1">
      <alignment horizontal="center" vertical="center"/>
    </xf>
    <xf numFmtId="0" fontId="0" fillId="0" borderId="12" xfId="0" applyBorder="1" applyAlignment="1">
      <alignment vertical="center"/>
    </xf>
    <xf numFmtId="4" fontId="0" fillId="0" borderId="21" xfId="0" applyNumberFormat="1" applyBorder="1" applyAlignment="1">
      <alignment vertical="center"/>
    </xf>
    <xf numFmtId="4" fontId="0" fillId="3" borderId="27" xfId="0" applyNumberFormat="1" applyFill="1" applyBorder="1" applyAlignment="1">
      <alignment vertical="center"/>
    </xf>
    <xf numFmtId="4" fontId="0" fillId="0" borderId="12" xfId="0" applyNumberFormat="1" applyBorder="1" applyAlignment="1">
      <alignment vertical="center"/>
    </xf>
    <xf numFmtId="4" fontId="7" fillId="0" borderId="21" xfId="0" applyNumberFormat="1" applyFont="1" applyBorder="1" applyAlignment="1">
      <alignment vertical="center"/>
    </xf>
    <xf numFmtId="4" fontId="1" fillId="3" borderId="27" xfId="0" applyNumberFormat="1" applyFont="1" applyFill="1" applyBorder="1" applyAlignment="1">
      <alignment vertical="center"/>
    </xf>
    <xf numFmtId="0" fontId="3" fillId="0" borderId="3" xfId="0" applyFont="1" applyBorder="1"/>
    <xf numFmtId="0" fontId="0" fillId="0" borderId="53" xfId="0" applyBorder="1"/>
    <xf numFmtId="0" fontId="0" fillId="0" borderId="50" xfId="0" applyBorder="1"/>
    <xf numFmtId="0" fontId="0" fillId="0" borderId="1" xfId="0" applyBorder="1"/>
    <xf numFmtId="164" fontId="3" fillId="0" borderId="25" xfId="1" applyFont="1" applyBorder="1"/>
    <xf numFmtId="2" fontId="3" fillId="0" borderId="25" xfId="0" applyNumberFormat="1" applyFont="1" applyBorder="1" applyAlignment="1">
      <alignment horizontal="center"/>
    </xf>
    <xf numFmtId="2" fontId="3" fillId="0" borderId="43" xfId="0" applyNumberFormat="1" applyFont="1" applyBorder="1" applyAlignment="1">
      <alignment horizontal="center"/>
    </xf>
    <xf numFmtId="2" fontId="3" fillId="0" borderId="18" xfId="0" applyNumberFormat="1" applyFont="1" applyBorder="1" applyAlignment="1">
      <alignment horizontal="center"/>
    </xf>
    <xf numFmtId="2" fontId="3" fillId="0" borderId="53" xfId="0" applyNumberFormat="1" applyFont="1" applyBorder="1"/>
    <xf numFmtId="2" fontId="3" fillId="0" borderId="47" xfId="0" applyNumberFormat="1" applyFont="1" applyBorder="1"/>
    <xf numFmtId="2" fontId="3" fillId="0" borderId="43" xfId="0" applyNumberFormat="1" applyFont="1" applyBorder="1" applyAlignment="1">
      <alignment horizontal="center" vertical="center"/>
    </xf>
    <xf numFmtId="0" fontId="2" fillId="0" borderId="57" xfId="0" applyFont="1" applyBorder="1"/>
    <xf numFmtId="0" fontId="0" fillId="0" borderId="57" xfId="0" applyBorder="1"/>
    <xf numFmtId="0" fontId="15" fillId="3" borderId="0" xfId="0" applyFont="1" applyFill="1"/>
    <xf numFmtId="0" fontId="0" fillId="0" borderId="0" xfId="0"/>
    <xf numFmtId="0" fontId="0" fillId="0" borderId="8" xfId="0" applyBorder="1"/>
    <xf numFmtId="0" fontId="2" fillId="0" borderId="0" xfId="0" applyFont="1" applyAlignment="1">
      <alignment horizontal="center"/>
    </xf>
    <xf numFmtId="0" fontId="2" fillId="0" borderId="49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3" borderId="23" xfId="0" applyFont="1" applyFill="1" applyBorder="1" applyAlignment="1">
      <alignment horizontal="left"/>
    </xf>
    <xf numFmtId="0" fontId="0" fillId="0" borderId="23" xfId="0" applyBorder="1" applyAlignment="1">
      <alignment horizontal="left"/>
    </xf>
    <xf numFmtId="0" fontId="2" fillId="0" borderId="3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0" fillId="0" borderId="41" xfId="0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7" xfId="0" applyFont="1" applyBorder="1" applyAlignment="1">
      <alignment horizontal="center"/>
    </xf>
    <xf numFmtId="0" fontId="9" fillId="6" borderId="49" xfId="0" applyFont="1" applyFill="1" applyBorder="1" applyAlignment="1">
      <alignment horizontal="center"/>
    </xf>
    <xf numFmtId="0" fontId="9" fillId="6" borderId="46" xfId="0" applyFont="1" applyFill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3" fillId="0" borderId="31" xfId="0" applyFont="1" applyBorder="1" applyAlignment="1">
      <alignment horizontal="center"/>
    </xf>
    <xf numFmtId="0" fontId="19" fillId="3" borderId="9" xfId="0" applyFont="1" applyFill="1" applyBorder="1" applyAlignment="1">
      <alignment horizontal="left"/>
    </xf>
    <xf numFmtId="0" fontId="18" fillId="0" borderId="10" xfId="0" applyFont="1" applyBorder="1" applyAlignment="1">
      <alignment horizontal="left"/>
    </xf>
    <xf numFmtId="0" fontId="18" fillId="0" borderId="11" xfId="0" applyFont="1" applyBorder="1" applyAlignment="1">
      <alignment horizontal="left"/>
    </xf>
    <xf numFmtId="0" fontId="9" fillId="0" borderId="36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39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46" xfId="0" applyFont="1" applyBorder="1" applyAlignment="1">
      <alignment horizontal="center"/>
    </xf>
    <xf numFmtId="0" fontId="2" fillId="3" borderId="34" xfId="0" applyFont="1" applyFill="1" applyBorder="1" applyAlignment="1">
      <alignment horizontal="center"/>
    </xf>
    <xf numFmtId="0" fontId="0" fillId="3" borderId="25" xfId="0" applyFill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25" xfId="0" applyBorder="1" applyAlignment="1">
      <alignment horizontal="center"/>
    </xf>
  </cellXfs>
  <cellStyles count="2">
    <cellStyle name="Normal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33"/>
    <pageSetUpPr fitToPage="1"/>
  </sheetPr>
  <dimension ref="A1:Y281"/>
  <sheetViews>
    <sheetView topLeftCell="A3" zoomScale="80" zoomScaleNormal="80" workbookViewId="0">
      <selection activeCell="Q26" sqref="Q26"/>
    </sheetView>
  </sheetViews>
  <sheetFormatPr defaultRowHeight="12.75" x14ac:dyDescent="0.2"/>
  <cols>
    <col min="1" max="1" width="29.140625" customWidth="1"/>
    <col min="2" max="2" width="13.140625" customWidth="1"/>
    <col min="3" max="3" width="10.7109375" customWidth="1"/>
    <col min="4" max="4" width="10.5703125" customWidth="1"/>
    <col min="5" max="6" width="10.7109375" customWidth="1"/>
    <col min="7" max="7" width="11.28515625" customWidth="1"/>
    <col min="8" max="8" width="11.42578125" customWidth="1"/>
    <col min="9" max="9" width="11.7109375" customWidth="1"/>
    <col min="10" max="10" width="18.85546875" customWidth="1"/>
    <col min="11" max="11" width="14" customWidth="1"/>
  </cols>
  <sheetData>
    <row r="1" spans="1:25" ht="15.75" x14ac:dyDescent="0.25">
      <c r="A1" s="95" t="s">
        <v>24</v>
      </c>
      <c r="B1" s="96"/>
      <c r="C1" s="96"/>
      <c r="D1" s="96"/>
      <c r="E1" s="96"/>
      <c r="F1" s="96"/>
    </row>
    <row r="2" spans="1:25" ht="13.5" thickBot="1" x14ac:dyDescent="0.25">
      <c r="B2" s="26"/>
      <c r="C2" s="26"/>
      <c r="D2" s="26"/>
      <c r="E2" s="26"/>
      <c r="K2" s="260"/>
    </row>
    <row r="3" spans="1:25" ht="15.75" thickBot="1" x14ac:dyDescent="0.3">
      <c r="A3" s="324" t="s">
        <v>58</v>
      </c>
      <c r="B3" s="325"/>
      <c r="C3" s="325"/>
      <c r="D3" s="325"/>
      <c r="E3" s="326"/>
      <c r="F3" s="29"/>
      <c r="G3" s="65" t="s">
        <v>7</v>
      </c>
      <c r="H3" s="66"/>
      <c r="I3" s="18"/>
      <c r="J3" s="261"/>
      <c r="K3" s="255"/>
    </row>
    <row r="4" spans="1:25" ht="15.75" thickBot="1" x14ac:dyDescent="0.3">
      <c r="A4" s="242"/>
      <c r="B4" s="242"/>
      <c r="C4" s="234" t="s">
        <v>0</v>
      </c>
      <c r="D4" s="236"/>
      <c r="E4" s="234" t="s">
        <v>13</v>
      </c>
      <c r="G4" s="223" t="s">
        <v>6</v>
      </c>
      <c r="H4" s="185" t="s">
        <v>8</v>
      </c>
      <c r="K4" s="255"/>
      <c r="L4" s="255"/>
    </row>
    <row r="5" spans="1:25" ht="14.25" thickTop="1" thickBot="1" x14ac:dyDescent="0.25">
      <c r="A5" s="225" t="s">
        <v>11</v>
      </c>
      <c r="B5" s="225"/>
      <c r="C5" s="237"/>
      <c r="D5" s="229"/>
      <c r="E5" s="225"/>
      <c r="G5" s="224">
        <f>SUM(E25+J20+J9)</f>
        <v>15173.68</v>
      </c>
      <c r="H5" s="222">
        <v>11596.17</v>
      </c>
      <c r="K5" s="255"/>
      <c r="L5" s="255"/>
    </row>
    <row r="6" spans="1:25" ht="14.25" thickTop="1" thickBot="1" x14ac:dyDescent="0.25">
      <c r="A6" s="21" t="s">
        <v>26</v>
      </c>
      <c r="B6" s="21"/>
      <c r="C6" s="238">
        <f>indtægter2023!$D$34</f>
        <v>7500</v>
      </c>
      <c r="D6" s="21"/>
      <c r="E6" s="21"/>
      <c r="F6" s="15"/>
      <c r="G6" s="84">
        <f ca="1">TODAY()</f>
        <v>45036</v>
      </c>
      <c r="H6" s="262" t="s">
        <v>59</v>
      </c>
      <c r="K6" s="255"/>
      <c r="L6" s="255"/>
    </row>
    <row r="7" spans="1:25" ht="13.5" thickBot="1" x14ac:dyDescent="0.25">
      <c r="A7" s="187" t="s">
        <v>48</v>
      </c>
      <c r="B7" s="152"/>
      <c r="C7" s="239">
        <f>indtægter2023!$E$34</f>
        <v>0</v>
      </c>
      <c r="D7" s="152"/>
      <c r="E7" s="152"/>
    </row>
    <row r="8" spans="1:25" ht="13.5" thickBot="1" x14ac:dyDescent="0.25">
      <c r="A8" s="70" t="s">
        <v>46</v>
      </c>
      <c r="B8" s="152"/>
      <c r="C8" s="239">
        <f>indtægter2023!$H$34</f>
        <v>0</v>
      </c>
      <c r="D8" s="152"/>
      <c r="E8" s="152"/>
      <c r="G8" s="97" t="s">
        <v>29</v>
      </c>
      <c r="H8" s="98"/>
      <c r="I8" s="99"/>
      <c r="J8" s="249"/>
    </row>
    <row r="9" spans="1:25" x14ac:dyDescent="0.2">
      <c r="A9" s="187" t="s">
        <v>42</v>
      </c>
      <c r="B9" s="243"/>
      <c r="C9" s="239">
        <f>indtægter2023!$F$34</f>
        <v>0</v>
      </c>
      <c r="D9" s="152"/>
      <c r="E9" s="152"/>
      <c r="G9" s="53" t="s">
        <v>47</v>
      </c>
      <c r="H9" s="32"/>
      <c r="I9" s="245"/>
      <c r="J9" s="76">
        <f>'kommunale bevillinger 2023'!$E$28</f>
        <v>0</v>
      </c>
    </row>
    <row r="10" spans="1:25" ht="13.5" thickBot="1" x14ac:dyDescent="0.25">
      <c r="A10" s="70" t="s">
        <v>23</v>
      </c>
      <c r="B10" s="152"/>
      <c r="C10" s="239">
        <f>indtægter2023!$G$34</f>
        <v>0</v>
      </c>
      <c r="D10" s="152"/>
      <c r="E10" s="152"/>
      <c r="F10" s="1"/>
      <c r="G10" s="72"/>
      <c r="H10" s="73"/>
      <c r="I10" s="246"/>
      <c r="J10" s="77"/>
      <c r="L10" t="s">
        <v>10</v>
      </c>
    </row>
    <row r="11" spans="1:25" ht="13.5" thickBot="1" x14ac:dyDescent="0.25">
      <c r="A11" s="70" t="s">
        <v>14</v>
      </c>
      <c r="B11" s="152"/>
      <c r="C11" s="239">
        <f>indtægter2023!$J$34</f>
        <v>0</v>
      </c>
      <c r="D11" s="152"/>
      <c r="E11" s="152"/>
      <c r="G11" s="71" t="s">
        <v>34</v>
      </c>
      <c r="H11" s="26"/>
      <c r="I11" s="247"/>
      <c r="J11" s="78"/>
    </row>
    <row r="12" spans="1:25" x14ac:dyDescent="0.2">
      <c r="A12" s="187" t="s">
        <v>51</v>
      </c>
      <c r="B12" s="152"/>
      <c r="C12" s="240">
        <f>indtægter2023!$I$34</f>
        <v>0</v>
      </c>
      <c r="D12" s="152"/>
      <c r="E12" s="152"/>
    </row>
    <row r="13" spans="1:25" ht="13.5" thickBot="1" x14ac:dyDescent="0.25">
      <c r="A13" s="187"/>
      <c r="B13" s="152"/>
      <c r="C13" s="240"/>
      <c r="D13" s="152"/>
      <c r="E13" s="152"/>
      <c r="Y13" s="26"/>
    </row>
    <row r="14" spans="1:25" x14ac:dyDescent="0.2">
      <c r="A14" s="244" t="s">
        <v>13</v>
      </c>
      <c r="B14" s="152"/>
      <c r="C14" s="239"/>
      <c r="D14" s="152"/>
      <c r="E14" s="152"/>
      <c r="G14" s="67" t="s">
        <v>41</v>
      </c>
      <c r="H14" s="68"/>
      <c r="I14" s="85">
        <f ca="1">TODAY()</f>
        <v>45036</v>
      </c>
      <c r="J14" s="69"/>
      <c r="K14" s="17"/>
    </row>
    <row r="15" spans="1:25" x14ac:dyDescent="0.2">
      <c r="A15" s="70" t="s">
        <v>28</v>
      </c>
      <c r="B15" s="152"/>
      <c r="C15" s="239"/>
      <c r="D15" s="152"/>
      <c r="E15" s="219">
        <f>'udgifter 2023'!$I$70</f>
        <v>0</v>
      </c>
      <c r="G15" s="81"/>
      <c r="H15" s="82"/>
      <c r="I15" s="250"/>
      <c r="J15" s="133"/>
      <c r="K15" s="17"/>
    </row>
    <row r="16" spans="1:25" ht="15" customHeight="1" x14ac:dyDescent="0.2">
      <c r="A16" s="70" t="s">
        <v>16</v>
      </c>
      <c r="B16" s="152"/>
      <c r="C16" s="239"/>
      <c r="D16" s="152"/>
      <c r="E16" s="219">
        <f>'udgifter 2023'!$E$70</f>
        <v>0</v>
      </c>
      <c r="F16" s="27"/>
      <c r="G16" s="218" t="s">
        <v>25</v>
      </c>
      <c r="H16" s="20"/>
      <c r="I16" s="21"/>
      <c r="J16" s="219">
        <v>0</v>
      </c>
    </row>
    <row r="17" spans="1:10" ht="13.5" customHeight="1" x14ac:dyDescent="0.2">
      <c r="A17" s="70" t="s">
        <v>75</v>
      </c>
      <c r="B17" s="152"/>
      <c r="C17" s="239"/>
      <c r="D17" s="152"/>
      <c r="E17" s="219">
        <f>'udgifter 2023'!$F$70</f>
        <v>3396.49</v>
      </c>
      <c r="G17" s="220" t="s">
        <v>8</v>
      </c>
      <c r="H17" s="221"/>
      <c r="I17" s="152"/>
      <c r="J17" s="89"/>
    </row>
    <row r="18" spans="1:10" ht="13.5" thickBot="1" x14ac:dyDescent="0.25">
      <c r="A18" s="70" t="s">
        <v>17</v>
      </c>
      <c r="B18" s="152"/>
      <c r="C18" s="239"/>
      <c r="D18" s="152"/>
      <c r="E18" s="219">
        <f>'udgifter 2023'!$G$70</f>
        <v>0</v>
      </c>
      <c r="G18" s="74"/>
      <c r="H18" s="26"/>
      <c r="I18" s="247"/>
      <c r="J18" s="28">
        <f>SUM(J16:J17)</f>
        <v>0</v>
      </c>
    </row>
    <row r="19" spans="1:10" x14ac:dyDescent="0.2">
      <c r="A19" s="70" t="s">
        <v>30</v>
      </c>
      <c r="B19" s="152"/>
      <c r="C19" s="239"/>
      <c r="D19" s="152"/>
      <c r="E19" s="219">
        <f>'udgifter 2023'!$H$70</f>
        <v>126</v>
      </c>
      <c r="G19" s="19" t="s">
        <v>27</v>
      </c>
      <c r="H19" s="20"/>
      <c r="I19" s="21"/>
      <c r="J19" s="21"/>
    </row>
    <row r="20" spans="1:10" x14ac:dyDescent="0.2">
      <c r="A20" s="220" t="s">
        <v>15</v>
      </c>
      <c r="B20" s="70"/>
      <c r="C20" s="239"/>
      <c r="D20" s="152"/>
      <c r="E20" s="219">
        <f>'udgifter 2023'!$D$70</f>
        <v>0</v>
      </c>
      <c r="G20" s="18" t="s">
        <v>57</v>
      </c>
      <c r="I20" s="100"/>
      <c r="J20" s="108">
        <v>11596.17</v>
      </c>
    </row>
    <row r="21" spans="1:10" x14ac:dyDescent="0.2">
      <c r="A21" s="220" t="s">
        <v>35</v>
      </c>
      <c r="B21" s="137"/>
      <c r="C21" s="239"/>
      <c r="D21" s="152"/>
      <c r="E21" s="219">
        <f>'udgifter 2023'!$J$70</f>
        <v>400</v>
      </c>
      <c r="G21" s="18"/>
      <c r="I21" s="100"/>
      <c r="J21" s="107"/>
    </row>
    <row r="22" spans="1:10" ht="13.5" thickBot="1" x14ac:dyDescent="0.25">
      <c r="A22" s="220" t="s">
        <v>5</v>
      </c>
      <c r="B22" s="137"/>
      <c r="C22" s="239"/>
      <c r="D22" s="152"/>
      <c r="E22" s="226">
        <f>'udgifter 2023'!$K$70</f>
        <v>0</v>
      </c>
      <c r="G22" s="18"/>
      <c r="I22" s="100"/>
      <c r="J22" s="22"/>
    </row>
    <row r="23" spans="1:10" ht="13.5" thickBot="1" x14ac:dyDescent="0.25">
      <c r="A23" s="253" t="s">
        <v>53</v>
      </c>
      <c r="B23" s="124"/>
      <c r="C23" s="241"/>
      <c r="D23" s="230"/>
      <c r="E23" s="227">
        <f>'udgifter 2023'!$L$70</f>
        <v>0</v>
      </c>
      <c r="G23" s="23" t="s">
        <v>40</v>
      </c>
      <c r="H23" s="24"/>
      <c r="I23" s="248"/>
      <c r="J23" s="25">
        <f>SUM(J20:J22)</f>
        <v>11596.17</v>
      </c>
    </row>
    <row r="24" spans="1:10" ht="18.75" customHeight="1" x14ac:dyDescent="0.2">
      <c r="A24" s="75" t="s">
        <v>31</v>
      </c>
      <c r="B24" s="254"/>
      <c r="C24" s="228">
        <f>SUM(C6:C22)</f>
        <v>7500</v>
      </c>
      <c r="D24" s="231"/>
      <c r="E24" s="228">
        <f>SUM(E15:E23)</f>
        <v>3922.49</v>
      </c>
      <c r="J24" s="47"/>
    </row>
    <row r="25" spans="1:10" ht="13.5" thickBot="1" x14ac:dyDescent="0.25">
      <c r="A25" s="251" t="s">
        <v>39</v>
      </c>
      <c r="B25" s="232"/>
      <c r="C25" s="235"/>
      <c r="D25" s="232"/>
      <c r="E25" s="28">
        <f>SUM(C24-E24)</f>
        <v>3577.51</v>
      </c>
      <c r="G25" s="93"/>
    </row>
    <row r="26" spans="1:10" ht="21.75" customHeight="1" thickBot="1" x14ac:dyDescent="0.25">
      <c r="A26" s="252" t="s">
        <v>38</v>
      </c>
      <c r="B26" s="233"/>
      <c r="C26" s="51">
        <f>SUM(C24)</f>
        <v>7500</v>
      </c>
      <c r="D26" s="233"/>
      <c r="E26" s="51">
        <f>SUM(E24,E25)</f>
        <v>7500</v>
      </c>
      <c r="G26" s="33"/>
      <c r="J26" s="94"/>
    </row>
    <row r="28" spans="1:10" x14ac:dyDescent="0.2">
      <c r="A28" s="87"/>
    </row>
    <row r="30" spans="1:10" x14ac:dyDescent="0.2">
      <c r="A30" s="87"/>
    </row>
    <row r="32" spans="1:10" x14ac:dyDescent="0.2">
      <c r="A32" s="87"/>
    </row>
    <row r="34" spans="1:12" x14ac:dyDescent="0.2">
      <c r="A34" s="88"/>
    </row>
    <row r="36" spans="1:12" x14ac:dyDescent="0.2">
      <c r="A36" s="255"/>
      <c r="B36" s="255"/>
      <c r="C36" s="255"/>
      <c r="D36" s="255"/>
      <c r="E36" s="255"/>
      <c r="K36" s="1"/>
    </row>
    <row r="37" spans="1:12" x14ac:dyDescent="0.2">
      <c r="A37" s="322"/>
      <c r="B37" s="323"/>
      <c r="C37" s="323"/>
      <c r="D37" s="323"/>
      <c r="E37" s="323"/>
    </row>
    <row r="38" spans="1:12" x14ac:dyDescent="0.2">
      <c r="A38" s="255"/>
      <c r="B38" s="255"/>
      <c r="C38" s="255"/>
      <c r="D38" s="255"/>
      <c r="E38" s="255"/>
    </row>
    <row r="39" spans="1:12" x14ac:dyDescent="0.2">
      <c r="H39" s="256"/>
      <c r="J39" s="256"/>
    </row>
    <row r="40" spans="1:12" x14ac:dyDescent="0.2">
      <c r="H40" s="258"/>
      <c r="I40" s="258"/>
      <c r="J40" s="258"/>
      <c r="K40" s="259"/>
      <c r="L40" s="255"/>
    </row>
    <row r="41" spans="1:12" x14ac:dyDescent="0.2">
      <c r="H41" s="256"/>
      <c r="I41" s="257"/>
      <c r="J41" s="256"/>
      <c r="K41" s="257"/>
    </row>
    <row r="42" spans="1:12" x14ac:dyDescent="0.2">
      <c r="H42" s="256"/>
      <c r="I42" s="257"/>
    </row>
    <row r="106" spans="2:5" x14ac:dyDescent="0.2">
      <c r="B106" s="5"/>
      <c r="C106" s="6"/>
      <c r="E106" s="7"/>
    </row>
    <row r="107" spans="2:5" x14ac:dyDescent="0.2">
      <c r="B107" s="5"/>
      <c r="C107" s="6"/>
      <c r="E107" s="7"/>
    </row>
    <row r="108" spans="2:5" x14ac:dyDescent="0.2">
      <c r="B108" s="5"/>
      <c r="C108" s="6"/>
      <c r="E108" s="7"/>
    </row>
    <row r="109" spans="2:5" x14ac:dyDescent="0.2">
      <c r="B109" s="5"/>
      <c r="C109" s="6"/>
      <c r="E109" s="7"/>
    </row>
    <row r="110" spans="2:5" x14ac:dyDescent="0.2">
      <c r="B110" s="5"/>
      <c r="C110" s="6"/>
      <c r="E110" s="7"/>
    </row>
    <row r="111" spans="2:5" x14ac:dyDescent="0.2">
      <c r="B111" s="5"/>
      <c r="C111" s="6"/>
      <c r="E111" s="7"/>
    </row>
    <row r="112" spans="2:5" x14ac:dyDescent="0.2">
      <c r="B112" s="5"/>
      <c r="C112" s="6"/>
      <c r="E112" s="7"/>
    </row>
    <row r="118" spans="12:12" x14ac:dyDescent="0.2">
      <c r="L118" t="s">
        <v>10</v>
      </c>
    </row>
    <row r="151" spans="11:11" x14ac:dyDescent="0.2">
      <c r="K151" t="s">
        <v>10</v>
      </c>
    </row>
    <row r="203" spans="2:5" x14ac:dyDescent="0.2">
      <c r="B203" s="8"/>
      <c r="C203" s="8"/>
      <c r="D203" s="11"/>
      <c r="E203" s="10"/>
    </row>
    <row r="204" spans="2:5" x14ac:dyDescent="0.2">
      <c r="B204" s="8"/>
      <c r="C204" s="8"/>
      <c r="D204" s="11"/>
      <c r="E204" s="10"/>
    </row>
    <row r="205" spans="2:5" x14ac:dyDescent="0.2">
      <c r="B205" s="8"/>
      <c r="C205" s="8"/>
      <c r="D205" s="11"/>
      <c r="E205" s="10"/>
    </row>
    <row r="206" spans="2:5" x14ac:dyDescent="0.2">
      <c r="B206" s="8"/>
      <c r="C206" s="8"/>
      <c r="D206" s="11"/>
      <c r="E206" s="10"/>
    </row>
    <row r="207" spans="2:5" x14ac:dyDescent="0.2">
      <c r="B207" s="8"/>
      <c r="C207" s="8"/>
      <c r="D207" s="12"/>
      <c r="E207" s="10"/>
    </row>
    <row r="208" spans="2:5" x14ac:dyDescent="0.2">
      <c r="B208" s="8"/>
      <c r="C208" s="8"/>
      <c r="D208" s="9"/>
      <c r="E208" s="10"/>
    </row>
    <row r="209" spans="2:7" x14ac:dyDescent="0.2">
      <c r="B209" s="8"/>
      <c r="C209" s="8"/>
      <c r="D209" s="9"/>
      <c r="E209" s="10"/>
      <c r="F209" s="9"/>
      <c r="G209" s="3"/>
    </row>
    <row r="210" spans="2:7" x14ac:dyDescent="0.2">
      <c r="B210" s="8"/>
      <c r="C210" s="8"/>
      <c r="D210" s="12"/>
      <c r="E210" s="10"/>
    </row>
    <row r="211" spans="2:7" x14ac:dyDescent="0.2">
      <c r="B211" s="8"/>
      <c r="C211" s="8"/>
      <c r="D211" s="12"/>
      <c r="E211" s="10"/>
    </row>
    <row r="212" spans="2:7" x14ac:dyDescent="0.2">
      <c r="B212" s="8"/>
      <c r="C212" s="8"/>
      <c r="D212" s="12"/>
      <c r="E212" s="10"/>
    </row>
    <row r="213" spans="2:7" x14ac:dyDescent="0.2">
      <c r="B213" s="8"/>
      <c r="C213" s="8"/>
      <c r="D213" s="12"/>
      <c r="E213" s="10"/>
    </row>
    <row r="214" spans="2:7" x14ac:dyDescent="0.2">
      <c r="B214" s="8"/>
      <c r="C214" s="8"/>
      <c r="D214" s="9"/>
      <c r="E214" s="10"/>
    </row>
    <row r="215" spans="2:7" x14ac:dyDescent="0.2">
      <c r="B215" s="8"/>
      <c r="C215" s="8"/>
      <c r="D215" s="9"/>
      <c r="E215" s="10"/>
    </row>
    <row r="216" spans="2:7" x14ac:dyDescent="0.2">
      <c r="B216" s="8"/>
      <c r="C216" s="8"/>
      <c r="D216" s="9"/>
      <c r="E216" s="10"/>
    </row>
    <row r="217" spans="2:7" x14ac:dyDescent="0.2">
      <c r="B217" s="8"/>
      <c r="C217" s="8"/>
      <c r="D217" s="9"/>
      <c r="E217" s="10"/>
    </row>
    <row r="218" spans="2:7" x14ac:dyDescent="0.2">
      <c r="B218" s="8"/>
      <c r="C218" s="8"/>
      <c r="D218" s="9"/>
      <c r="E218" s="10"/>
    </row>
    <row r="219" spans="2:7" x14ac:dyDescent="0.2">
      <c r="B219" s="8"/>
      <c r="C219" s="8"/>
      <c r="D219" s="9"/>
      <c r="E219" s="10"/>
    </row>
    <row r="220" spans="2:7" x14ac:dyDescent="0.2">
      <c r="B220" s="8"/>
      <c r="C220" s="8"/>
      <c r="D220" s="9"/>
      <c r="E220" s="10"/>
    </row>
    <row r="221" spans="2:7" x14ac:dyDescent="0.2">
      <c r="B221" s="8"/>
      <c r="C221" s="8"/>
      <c r="D221" s="9"/>
      <c r="E221" s="10"/>
    </row>
    <row r="222" spans="2:7" x14ac:dyDescent="0.2">
      <c r="B222" s="8"/>
      <c r="C222" s="8"/>
      <c r="D222" s="9"/>
      <c r="E222" s="10"/>
    </row>
    <row r="223" spans="2:7" x14ac:dyDescent="0.2">
      <c r="B223" s="8"/>
      <c r="C223" s="8"/>
      <c r="D223" s="9"/>
      <c r="E223" s="10"/>
    </row>
    <row r="224" spans="2:7" x14ac:dyDescent="0.2">
      <c r="B224" s="8"/>
      <c r="C224" s="8"/>
      <c r="D224" s="9"/>
      <c r="E224" s="10"/>
    </row>
    <row r="225" spans="2:5" x14ac:dyDescent="0.2">
      <c r="B225" s="8"/>
      <c r="C225" s="8"/>
      <c r="D225" s="9"/>
      <c r="E225" s="10"/>
    </row>
    <row r="226" spans="2:5" x14ac:dyDescent="0.2">
      <c r="B226" s="8"/>
      <c r="C226" s="8"/>
      <c r="D226" s="9"/>
      <c r="E226" s="10"/>
    </row>
    <row r="227" spans="2:5" x14ac:dyDescent="0.2">
      <c r="B227" s="8"/>
      <c r="C227" s="8"/>
      <c r="D227" s="9"/>
      <c r="E227" s="10"/>
    </row>
    <row r="228" spans="2:5" x14ac:dyDescent="0.2">
      <c r="B228" s="8"/>
      <c r="C228" s="8"/>
      <c r="D228" s="9"/>
      <c r="E228" s="10"/>
    </row>
    <row r="229" spans="2:5" x14ac:dyDescent="0.2">
      <c r="B229" s="8"/>
      <c r="C229" s="8"/>
      <c r="D229" s="9"/>
      <c r="E229" s="10"/>
    </row>
    <row r="230" spans="2:5" x14ac:dyDescent="0.2">
      <c r="B230" s="8"/>
      <c r="C230" s="8"/>
      <c r="D230" s="9"/>
      <c r="E230" s="10"/>
    </row>
    <row r="231" spans="2:5" x14ac:dyDescent="0.2">
      <c r="B231" s="8"/>
      <c r="C231" s="8"/>
      <c r="D231" s="9"/>
      <c r="E231" s="10"/>
    </row>
    <row r="232" spans="2:5" x14ac:dyDescent="0.2">
      <c r="B232" s="8"/>
      <c r="C232" s="8"/>
      <c r="D232" s="9"/>
      <c r="E232" s="10"/>
    </row>
    <row r="233" spans="2:5" x14ac:dyDescent="0.2">
      <c r="B233" s="8"/>
      <c r="C233" s="8"/>
      <c r="D233" s="9"/>
      <c r="E233" s="10"/>
    </row>
    <row r="234" spans="2:5" x14ac:dyDescent="0.2">
      <c r="B234" s="8"/>
      <c r="C234" s="8"/>
      <c r="D234" s="9"/>
      <c r="E234" s="10"/>
    </row>
    <row r="235" spans="2:5" x14ac:dyDescent="0.2">
      <c r="B235" s="8"/>
      <c r="C235" s="8"/>
      <c r="D235" s="9"/>
      <c r="E235" s="10"/>
    </row>
    <row r="236" spans="2:5" x14ac:dyDescent="0.2">
      <c r="B236" s="8"/>
      <c r="C236" s="8"/>
      <c r="D236" s="9"/>
      <c r="E236" s="10"/>
    </row>
    <row r="237" spans="2:5" x14ac:dyDescent="0.2">
      <c r="B237" s="8"/>
      <c r="C237" s="8"/>
      <c r="D237" s="9"/>
      <c r="E237" s="10"/>
    </row>
    <row r="238" spans="2:5" x14ac:dyDescent="0.2">
      <c r="B238" s="8"/>
      <c r="C238" s="8"/>
      <c r="D238" s="9"/>
      <c r="E238" s="10"/>
    </row>
    <row r="239" spans="2:5" x14ac:dyDescent="0.2">
      <c r="B239" s="8"/>
      <c r="C239" s="8"/>
      <c r="D239" s="9"/>
      <c r="E239" s="10"/>
    </row>
    <row r="240" spans="2:5" x14ac:dyDescent="0.2">
      <c r="B240" s="8"/>
      <c r="C240" s="8"/>
      <c r="D240" s="9"/>
      <c r="E240" s="10"/>
    </row>
    <row r="241" spans="2:5" x14ac:dyDescent="0.2">
      <c r="B241" s="8"/>
      <c r="C241" s="8"/>
      <c r="D241" s="9"/>
      <c r="E241" s="10"/>
    </row>
    <row r="242" spans="2:5" x14ac:dyDescent="0.2">
      <c r="B242" s="8"/>
      <c r="C242" s="8"/>
      <c r="D242" s="9"/>
      <c r="E242" s="10"/>
    </row>
    <row r="243" spans="2:5" x14ac:dyDescent="0.2">
      <c r="B243" s="8"/>
      <c r="C243" s="8"/>
      <c r="D243" s="9"/>
      <c r="E243" s="10"/>
    </row>
    <row r="244" spans="2:5" x14ac:dyDescent="0.2">
      <c r="B244" s="8"/>
      <c r="C244" s="8"/>
      <c r="D244" s="9"/>
      <c r="E244" s="10"/>
    </row>
    <row r="245" spans="2:5" x14ac:dyDescent="0.2">
      <c r="B245" s="8"/>
      <c r="C245" s="8"/>
      <c r="D245" s="9"/>
      <c r="E245" s="10"/>
    </row>
    <row r="246" spans="2:5" x14ac:dyDescent="0.2">
      <c r="B246" s="8"/>
      <c r="C246" s="8"/>
      <c r="D246" s="9"/>
      <c r="E246" s="10"/>
    </row>
    <row r="247" spans="2:5" x14ac:dyDescent="0.2">
      <c r="B247" s="8"/>
      <c r="C247" s="8"/>
      <c r="D247" s="9"/>
      <c r="E247" s="10"/>
    </row>
    <row r="248" spans="2:5" x14ac:dyDescent="0.2">
      <c r="B248" s="8"/>
      <c r="C248" s="8"/>
      <c r="D248" s="9"/>
      <c r="E248" s="10"/>
    </row>
    <row r="249" spans="2:5" x14ac:dyDescent="0.2">
      <c r="B249" s="8"/>
      <c r="C249" s="8"/>
      <c r="D249" s="9"/>
      <c r="E249" s="10"/>
    </row>
    <row r="250" spans="2:5" x14ac:dyDescent="0.2">
      <c r="B250" s="8"/>
      <c r="C250" s="8"/>
      <c r="D250" s="9"/>
      <c r="E250" s="10"/>
    </row>
    <row r="251" spans="2:5" x14ac:dyDescent="0.2">
      <c r="B251" s="8"/>
      <c r="C251" s="8"/>
      <c r="D251" s="9"/>
      <c r="E251" s="10"/>
    </row>
    <row r="252" spans="2:5" x14ac:dyDescent="0.2">
      <c r="B252" s="8"/>
      <c r="C252" s="8"/>
      <c r="D252" s="9"/>
      <c r="E252" s="10"/>
    </row>
    <row r="253" spans="2:5" x14ac:dyDescent="0.2">
      <c r="B253" s="8"/>
      <c r="C253" s="8"/>
      <c r="D253" s="9"/>
      <c r="E253" s="10"/>
    </row>
    <row r="254" spans="2:5" x14ac:dyDescent="0.2">
      <c r="B254" s="8"/>
      <c r="C254" s="8"/>
      <c r="D254" s="9"/>
      <c r="E254" s="10"/>
    </row>
    <row r="255" spans="2:5" x14ac:dyDescent="0.2">
      <c r="B255" s="8"/>
      <c r="C255" s="8"/>
      <c r="D255" s="9"/>
      <c r="E255" s="10"/>
    </row>
    <row r="256" spans="2:5" x14ac:dyDescent="0.2">
      <c r="B256" s="8"/>
      <c r="C256" s="8"/>
      <c r="D256" s="9"/>
      <c r="E256" s="10"/>
    </row>
    <row r="257" spans="2:5" x14ac:dyDescent="0.2">
      <c r="B257" s="8"/>
      <c r="C257" s="8"/>
      <c r="D257" s="9"/>
      <c r="E257" s="10"/>
    </row>
    <row r="258" spans="2:5" x14ac:dyDescent="0.2">
      <c r="B258" s="8"/>
      <c r="C258" s="8"/>
      <c r="D258" s="9"/>
      <c r="E258" s="10"/>
    </row>
    <row r="259" spans="2:5" x14ac:dyDescent="0.2">
      <c r="B259" s="8"/>
      <c r="C259" s="8"/>
      <c r="D259" s="9"/>
      <c r="E259" s="10"/>
    </row>
    <row r="260" spans="2:5" x14ac:dyDescent="0.2">
      <c r="B260" s="8"/>
      <c r="C260" s="8"/>
      <c r="D260" s="9"/>
      <c r="E260" s="10"/>
    </row>
    <row r="261" spans="2:5" x14ac:dyDescent="0.2">
      <c r="B261" s="8"/>
      <c r="C261" s="8"/>
      <c r="D261" s="9"/>
      <c r="E261" s="10"/>
    </row>
    <row r="262" spans="2:5" x14ac:dyDescent="0.2">
      <c r="B262" s="8"/>
      <c r="C262" s="8"/>
      <c r="D262" s="9"/>
      <c r="E262" s="10"/>
    </row>
    <row r="263" spans="2:5" x14ac:dyDescent="0.2">
      <c r="B263" s="8"/>
      <c r="C263" s="8"/>
      <c r="D263" s="9"/>
      <c r="E263" s="10"/>
    </row>
    <row r="264" spans="2:5" x14ac:dyDescent="0.2">
      <c r="B264" s="8"/>
      <c r="C264" s="8"/>
      <c r="D264" s="9"/>
      <c r="E264" s="10"/>
    </row>
    <row r="265" spans="2:5" x14ac:dyDescent="0.2">
      <c r="B265" s="8"/>
      <c r="C265" s="8"/>
      <c r="D265" s="9"/>
      <c r="E265" s="10"/>
    </row>
    <row r="266" spans="2:5" x14ac:dyDescent="0.2">
      <c r="B266" s="8"/>
      <c r="C266" s="8"/>
      <c r="D266" s="9"/>
      <c r="E266" s="10"/>
    </row>
    <row r="267" spans="2:5" x14ac:dyDescent="0.2">
      <c r="B267" s="8"/>
      <c r="C267" s="8"/>
      <c r="D267" s="9"/>
      <c r="E267" s="10"/>
    </row>
    <row r="268" spans="2:5" x14ac:dyDescent="0.2">
      <c r="B268" s="8"/>
      <c r="C268" s="8"/>
      <c r="D268" s="9"/>
      <c r="E268" s="10"/>
    </row>
    <row r="269" spans="2:5" x14ac:dyDescent="0.2">
      <c r="B269" s="8"/>
      <c r="C269" s="8"/>
      <c r="D269" s="9"/>
      <c r="E269" s="10"/>
    </row>
    <row r="270" spans="2:5" x14ac:dyDescent="0.2">
      <c r="B270" s="8"/>
      <c r="C270" s="8"/>
      <c r="D270" s="9"/>
      <c r="E270" s="10"/>
    </row>
    <row r="271" spans="2:5" x14ac:dyDescent="0.2">
      <c r="B271" s="8"/>
      <c r="C271" s="8"/>
      <c r="D271" s="9"/>
      <c r="E271" s="10"/>
    </row>
    <row r="272" spans="2:5" x14ac:dyDescent="0.2">
      <c r="B272" s="8"/>
      <c r="C272" s="8"/>
      <c r="D272" s="9"/>
      <c r="E272" s="10"/>
    </row>
    <row r="273" spans="2:5" x14ac:dyDescent="0.2">
      <c r="B273" s="8"/>
      <c r="C273" s="8"/>
      <c r="D273" s="9"/>
      <c r="E273" s="10"/>
    </row>
    <row r="274" spans="2:5" x14ac:dyDescent="0.2">
      <c r="B274" s="8"/>
      <c r="C274" s="8"/>
      <c r="D274" s="9"/>
      <c r="E274" s="10"/>
    </row>
    <row r="275" spans="2:5" x14ac:dyDescent="0.2">
      <c r="B275" s="8"/>
      <c r="C275" s="8"/>
      <c r="D275" s="9"/>
      <c r="E275" s="10"/>
    </row>
    <row r="276" spans="2:5" x14ac:dyDescent="0.2">
      <c r="B276" s="8"/>
      <c r="C276" s="8"/>
      <c r="D276" s="9"/>
      <c r="E276" s="10"/>
    </row>
    <row r="277" spans="2:5" x14ac:dyDescent="0.2">
      <c r="B277" s="8"/>
      <c r="C277" s="8"/>
      <c r="D277" s="9"/>
      <c r="E277" s="10"/>
    </row>
    <row r="278" spans="2:5" x14ac:dyDescent="0.2">
      <c r="B278" s="8"/>
      <c r="C278" s="8"/>
      <c r="D278" s="9"/>
      <c r="E278" s="10"/>
    </row>
    <row r="279" spans="2:5" x14ac:dyDescent="0.2">
      <c r="B279" s="8"/>
      <c r="C279" s="8"/>
      <c r="D279" s="9"/>
      <c r="E279" s="10"/>
    </row>
    <row r="280" spans="2:5" x14ac:dyDescent="0.2">
      <c r="B280" s="8"/>
      <c r="C280" s="8"/>
      <c r="D280" s="9"/>
      <c r="E280" s="10"/>
    </row>
    <row r="281" spans="2:5" x14ac:dyDescent="0.2">
      <c r="B281" s="8"/>
      <c r="C281" s="8"/>
      <c r="D281" s="12"/>
      <c r="E281" s="10"/>
    </row>
  </sheetData>
  <mergeCells count="2">
    <mergeCell ref="A37:E37"/>
    <mergeCell ref="A3:E3"/>
  </mergeCells>
  <phoneticPr fontId="3" type="noConversion"/>
  <pageMargins left="0.78740157480314965" right="0.78740157480314965" top="0.98425196850393704" bottom="0.98425196850393704" header="0" footer="0"/>
  <pageSetup paperSize="9" scale="87" orientation="landscape" horizontalDpi="300" verticalDpi="300" r:id="rId1"/>
  <headerFooter alignWithMargins="0">
    <oddFooter>&amp;LKaren Enemark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57"/>
    <pageSetUpPr fitToPage="1"/>
  </sheetPr>
  <dimension ref="A1:N34"/>
  <sheetViews>
    <sheetView zoomScale="90" zoomScaleNormal="90" workbookViewId="0">
      <selection activeCell="B4" sqref="B4"/>
    </sheetView>
  </sheetViews>
  <sheetFormatPr defaultRowHeight="12.75" x14ac:dyDescent="0.2"/>
  <cols>
    <col min="1" max="1" width="17.7109375" customWidth="1"/>
    <col min="3" max="3" width="10.7109375" customWidth="1"/>
    <col min="4" max="4" width="10.7109375" style="34" customWidth="1"/>
    <col min="5" max="5" width="11.42578125" customWidth="1"/>
    <col min="6" max="6" width="10.5703125" customWidth="1"/>
    <col min="7" max="7" width="9.5703125" customWidth="1"/>
    <col min="8" max="9" width="11" customWidth="1"/>
    <col min="11" max="11" width="14.28515625" customWidth="1"/>
    <col min="12" max="12" width="9.7109375" bestFit="1" customWidth="1"/>
  </cols>
  <sheetData>
    <row r="1" spans="1:14" ht="13.5" thickBot="1" x14ac:dyDescent="0.25">
      <c r="A1" s="20"/>
      <c r="B1" s="330"/>
      <c r="C1" s="330"/>
      <c r="D1" s="330"/>
      <c r="E1" s="330"/>
      <c r="F1" s="330"/>
      <c r="G1" s="331"/>
      <c r="H1" s="49"/>
      <c r="I1" s="49"/>
      <c r="J1" s="48"/>
      <c r="K1" s="48"/>
    </row>
    <row r="2" spans="1:14" x14ac:dyDescent="0.2">
      <c r="B2" s="334">
        <v>2023</v>
      </c>
      <c r="C2" s="332" t="s">
        <v>3</v>
      </c>
      <c r="D2" s="210"/>
      <c r="E2" s="328" t="s">
        <v>4</v>
      </c>
      <c r="F2" s="328" t="s">
        <v>49</v>
      </c>
      <c r="G2" s="265"/>
      <c r="H2" s="198" t="s">
        <v>22</v>
      </c>
      <c r="I2" s="183" t="s">
        <v>44</v>
      </c>
      <c r="J2" s="336" t="s">
        <v>14</v>
      </c>
      <c r="K2" s="338" t="s">
        <v>2</v>
      </c>
      <c r="L2" s="327"/>
    </row>
    <row r="3" spans="1:14" ht="13.5" thickBot="1" x14ac:dyDescent="0.25">
      <c r="A3" t="s">
        <v>56</v>
      </c>
      <c r="B3" s="335"/>
      <c r="C3" s="333"/>
      <c r="D3" s="211" t="s">
        <v>37</v>
      </c>
      <c r="E3" s="329"/>
      <c r="F3" s="329"/>
      <c r="G3" s="188" t="s">
        <v>23</v>
      </c>
      <c r="H3" s="184" t="s">
        <v>43</v>
      </c>
      <c r="I3" s="184" t="s">
        <v>45</v>
      </c>
      <c r="J3" s="337"/>
      <c r="K3" s="339"/>
      <c r="L3" s="327"/>
    </row>
    <row r="4" spans="1:14" x14ac:dyDescent="0.2">
      <c r="A4" s="314" t="s">
        <v>67</v>
      </c>
      <c r="B4" s="212">
        <v>4</v>
      </c>
      <c r="C4" s="212">
        <v>23.01</v>
      </c>
      <c r="D4" s="208">
        <v>7500</v>
      </c>
      <c r="E4" s="202"/>
      <c r="F4" s="198"/>
      <c r="G4" s="189"/>
      <c r="H4" s="185"/>
      <c r="I4" s="185"/>
      <c r="J4" s="178"/>
      <c r="K4" s="50">
        <f>SUM(D4:J4)</f>
        <v>7500</v>
      </c>
    </row>
    <row r="5" spans="1:14" x14ac:dyDescent="0.2">
      <c r="A5" s="314"/>
      <c r="B5" s="161"/>
      <c r="C5" s="215"/>
      <c r="D5" s="208"/>
      <c r="E5" s="203"/>
      <c r="F5" s="186"/>
      <c r="G5" s="190"/>
      <c r="H5" s="186"/>
      <c r="I5" s="186"/>
      <c r="J5" s="179"/>
      <c r="K5" s="50">
        <f t="shared" ref="K5:K33" si="0">SUM(D5:J5)</f>
        <v>0</v>
      </c>
      <c r="L5" s="18"/>
    </row>
    <row r="6" spans="1:14" x14ac:dyDescent="0.2">
      <c r="A6" s="314"/>
      <c r="B6" s="179"/>
      <c r="C6" s="161"/>
      <c r="D6" s="208"/>
      <c r="E6" s="204"/>
      <c r="F6" s="180"/>
      <c r="G6" s="191"/>
      <c r="H6" s="180"/>
      <c r="I6" s="180"/>
      <c r="J6" s="180"/>
      <c r="K6" s="50">
        <f t="shared" si="0"/>
        <v>0</v>
      </c>
    </row>
    <row r="7" spans="1:14" x14ac:dyDescent="0.2">
      <c r="A7" s="314"/>
      <c r="B7" s="158"/>
      <c r="C7" s="156"/>
      <c r="D7" s="197"/>
      <c r="E7" s="205"/>
      <c r="F7" s="138"/>
      <c r="G7" s="136"/>
      <c r="H7" s="135"/>
      <c r="I7" s="135"/>
      <c r="J7" s="138"/>
      <c r="K7" s="263">
        <f t="shared" si="0"/>
        <v>0</v>
      </c>
      <c r="M7" s="264"/>
      <c r="N7" s="264"/>
    </row>
    <row r="8" spans="1:14" x14ac:dyDescent="0.2">
      <c r="A8" s="314"/>
      <c r="B8" s="158"/>
      <c r="C8" s="156"/>
      <c r="D8" s="197"/>
      <c r="E8" s="205"/>
      <c r="F8" s="138"/>
      <c r="G8" s="135"/>
      <c r="H8" s="135"/>
      <c r="I8" s="104"/>
      <c r="J8" s="104"/>
      <c r="K8" s="50">
        <f t="shared" si="0"/>
        <v>0</v>
      </c>
      <c r="M8" s="264"/>
      <c r="N8" s="264"/>
    </row>
    <row r="9" spans="1:14" x14ac:dyDescent="0.2">
      <c r="A9" s="314"/>
      <c r="B9" s="161"/>
      <c r="C9" s="161"/>
      <c r="D9" s="197"/>
      <c r="E9" s="150"/>
      <c r="F9" s="199"/>
      <c r="G9" s="135"/>
      <c r="H9" s="135"/>
      <c r="I9" s="138"/>
      <c r="J9" s="138"/>
      <c r="K9" s="217">
        <f t="shared" si="0"/>
        <v>0</v>
      </c>
      <c r="M9" s="264"/>
      <c r="N9" s="264"/>
    </row>
    <row r="10" spans="1:14" x14ac:dyDescent="0.2">
      <c r="A10" s="314"/>
      <c r="B10" s="165"/>
      <c r="C10" s="164"/>
      <c r="D10" s="208"/>
      <c r="E10" s="136"/>
      <c r="F10" s="273"/>
      <c r="G10" s="136"/>
      <c r="H10" s="136"/>
      <c r="I10" s="104"/>
      <c r="J10" s="136"/>
      <c r="K10" s="50">
        <f t="shared" si="0"/>
        <v>0</v>
      </c>
    </row>
    <row r="11" spans="1:14" x14ac:dyDescent="0.2">
      <c r="A11" s="314"/>
      <c r="B11" s="158"/>
      <c r="C11" s="156"/>
      <c r="D11" s="197"/>
      <c r="E11" s="135"/>
      <c r="F11" s="199"/>
      <c r="G11" s="135"/>
      <c r="H11" s="138"/>
      <c r="I11" s="138"/>
      <c r="J11" s="135"/>
      <c r="K11" s="263">
        <f t="shared" si="0"/>
        <v>0</v>
      </c>
    </row>
    <row r="12" spans="1:14" x14ac:dyDescent="0.2">
      <c r="A12" s="314"/>
      <c r="B12" s="165"/>
      <c r="C12" s="164"/>
      <c r="D12" s="208"/>
      <c r="E12" s="136"/>
      <c r="F12" s="273"/>
      <c r="G12" s="136"/>
      <c r="H12" s="274"/>
      <c r="I12" s="106"/>
      <c r="J12" s="136"/>
      <c r="K12" s="50">
        <f t="shared" si="0"/>
        <v>0</v>
      </c>
    </row>
    <row r="13" spans="1:14" x14ac:dyDescent="0.2">
      <c r="A13" s="314"/>
      <c r="B13" s="158"/>
      <c r="C13" s="156"/>
      <c r="D13" s="197"/>
      <c r="E13" s="150"/>
      <c r="F13" s="199"/>
      <c r="G13" s="135"/>
      <c r="H13" s="138"/>
      <c r="I13" s="140"/>
      <c r="J13" s="135"/>
      <c r="K13" s="263">
        <f t="shared" si="0"/>
        <v>0</v>
      </c>
    </row>
    <row r="14" spans="1:14" x14ac:dyDescent="0.2">
      <c r="A14" s="314"/>
      <c r="B14" s="165"/>
      <c r="C14" s="159"/>
      <c r="D14" s="208"/>
      <c r="E14" s="206"/>
      <c r="F14" s="273"/>
      <c r="G14" s="136"/>
      <c r="H14" s="104"/>
      <c r="I14" s="104"/>
      <c r="J14" s="136"/>
      <c r="K14" s="50">
        <f t="shared" si="0"/>
        <v>0</v>
      </c>
    </row>
    <row r="15" spans="1:14" x14ac:dyDescent="0.2">
      <c r="A15" s="314"/>
      <c r="B15" s="158"/>
      <c r="C15" s="156"/>
      <c r="D15" s="197"/>
      <c r="E15" s="135"/>
      <c r="F15" s="199"/>
      <c r="G15" s="135"/>
      <c r="H15" s="138"/>
      <c r="I15" s="138"/>
      <c r="J15" s="135"/>
      <c r="K15" s="50">
        <f t="shared" si="0"/>
        <v>0</v>
      </c>
    </row>
    <row r="16" spans="1:14" x14ac:dyDescent="0.2">
      <c r="A16" s="314"/>
      <c r="B16" s="158"/>
      <c r="C16" s="169"/>
      <c r="D16" s="197"/>
      <c r="E16" s="135"/>
      <c r="F16" s="199"/>
      <c r="G16" s="114"/>
      <c r="H16" s="138"/>
      <c r="I16" s="138"/>
      <c r="J16" s="135"/>
      <c r="K16" s="50">
        <f t="shared" si="0"/>
        <v>0</v>
      </c>
    </row>
    <row r="17" spans="1:14" x14ac:dyDescent="0.2">
      <c r="A17" s="314"/>
      <c r="B17" s="158"/>
      <c r="C17" s="271"/>
      <c r="D17" s="197"/>
      <c r="E17" s="135"/>
      <c r="F17" s="199"/>
      <c r="G17" s="134"/>
      <c r="H17" s="138"/>
      <c r="I17" s="138"/>
      <c r="J17" s="138"/>
      <c r="K17" s="50">
        <f t="shared" si="0"/>
        <v>0</v>
      </c>
    </row>
    <row r="18" spans="1:14" x14ac:dyDescent="0.2">
      <c r="A18" s="314"/>
      <c r="B18" s="158"/>
      <c r="C18" s="169"/>
      <c r="D18" s="197"/>
      <c r="E18" s="135"/>
      <c r="F18" s="199"/>
      <c r="G18" s="170"/>
      <c r="H18" s="135"/>
      <c r="I18" s="138"/>
      <c r="J18" s="138"/>
      <c r="K18" s="50">
        <f t="shared" si="0"/>
        <v>0</v>
      </c>
    </row>
    <row r="19" spans="1:14" x14ac:dyDescent="0.2">
      <c r="A19" s="314"/>
      <c r="B19" s="158"/>
      <c r="C19" s="169"/>
      <c r="D19" s="197"/>
      <c r="E19" s="135"/>
      <c r="F19" s="199"/>
      <c r="G19" s="170"/>
      <c r="H19" s="135"/>
      <c r="I19" s="138"/>
      <c r="J19" s="138"/>
      <c r="K19" s="50">
        <f t="shared" si="0"/>
        <v>0</v>
      </c>
      <c r="L19" s="92"/>
    </row>
    <row r="20" spans="1:14" x14ac:dyDescent="0.2">
      <c r="A20" s="314"/>
      <c r="B20" s="160"/>
      <c r="C20" s="269"/>
      <c r="D20" s="197"/>
      <c r="E20" s="135"/>
      <c r="F20" s="199"/>
      <c r="H20" s="135"/>
      <c r="I20" s="140"/>
      <c r="J20" s="138"/>
      <c r="K20" s="50">
        <f t="shared" si="0"/>
        <v>0</v>
      </c>
    </row>
    <row r="21" spans="1:14" x14ac:dyDescent="0.2">
      <c r="A21" s="314"/>
      <c r="B21" s="213"/>
      <c r="C21" s="269"/>
      <c r="D21" s="197"/>
      <c r="E21" s="135"/>
      <c r="F21" s="199"/>
      <c r="G21" s="170"/>
      <c r="H21" s="135"/>
      <c r="I21" s="140"/>
      <c r="J21" s="138"/>
      <c r="K21" s="50">
        <f t="shared" si="0"/>
        <v>0</v>
      </c>
    </row>
    <row r="22" spans="1:14" x14ac:dyDescent="0.2">
      <c r="A22" s="314"/>
      <c r="B22" s="213"/>
      <c r="C22" s="269"/>
      <c r="E22" s="207"/>
      <c r="F22" s="205"/>
      <c r="G22" s="170"/>
      <c r="H22" s="135"/>
      <c r="I22" s="138"/>
      <c r="J22" s="138"/>
      <c r="K22" s="50">
        <f t="shared" si="0"/>
        <v>0</v>
      </c>
    </row>
    <row r="23" spans="1:14" x14ac:dyDescent="0.2">
      <c r="A23" s="314"/>
      <c r="B23" s="161"/>
      <c r="C23" s="270"/>
      <c r="D23" s="197"/>
      <c r="E23" s="135"/>
      <c r="F23" s="205"/>
      <c r="G23" s="170"/>
      <c r="H23" s="135"/>
      <c r="I23" s="138"/>
      <c r="J23" s="138"/>
      <c r="K23" s="50">
        <f t="shared" si="0"/>
        <v>0</v>
      </c>
    </row>
    <row r="24" spans="1:14" x14ac:dyDescent="0.2">
      <c r="A24" s="314"/>
      <c r="B24" s="158"/>
      <c r="C24" s="288"/>
      <c r="D24" s="197"/>
      <c r="E24" s="135"/>
      <c r="F24" s="199"/>
      <c r="G24" s="170"/>
      <c r="H24" s="135"/>
      <c r="I24" s="138"/>
      <c r="J24" s="138"/>
      <c r="K24" s="50">
        <f t="shared" si="0"/>
        <v>0</v>
      </c>
    </row>
    <row r="25" spans="1:14" x14ac:dyDescent="0.2">
      <c r="A25" s="314"/>
      <c r="B25" s="158"/>
      <c r="C25" s="169"/>
      <c r="D25" s="197"/>
      <c r="E25" s="135"/>
      <c r="F25" s="199"/>
      <c r="G25" s="170"/>
      <c r="H25" s="135"/>
      <c r="I25" s="138"/>
      <c r="J25" s="138"/>
      <c r="K25" s="50">
        <f t="shared" si="0"/>
        <v>0</v>
      </c>
      <c r="N25" s="56"/>
    </row>
    <row r="26" spans="1:14" x14ac:dyDescent="0.2">
      <c r="A26" s="314"/>
      <c r="B26" s="158"/>
      <c r="C26" s="271"/>
      <c r="D26" s="197"/>
      <c r="E26" s="135"/>
      <c r="F26" s="199"/>
      <c r="G26" s="170"/>
      <c r="H26" s="135"/>
      <c r="I26" s="138"/>
      <c r="J26" s="138"/>
      <c r="K26" s="50">
        <f t="shared" si="0"/>
        <v>0</v>
      </c>
    </row>
    <row r="27" spans="1:14" x14ac:dyDescent="0.2">
      <c r="A27" s="314"/>
      <c r="B27" s="158"/>
      <c r="C27" s="169"/>
      <c r="D27" s="197"/>
      <c r="E27" s="135"/>
      <c r="F27" s="199"/>
      <c r="G27" s="194"/>
      <c r="H27" s="135"/>
      <c r="I27" s="138"/>
      <c r="J27" s="138"/>
      <c r="K27" s="50">
        <f t="shared" si="0"/>
        <v>0</v>
      </c>
    </row>
    <row r="28" spans="1:14" x14ac:dyDescent="0.2">
      <c r="A28" s="314"/>
      <c r="B28" s="158"/>
      <c r="C28" s="169"/>
      <c r="D28" s="197"/>
      <c r="E28" s="135"/>
      <c r="F28" s="200"/>
      <c r="G28" s="86"/>
      <c r="H28" s="192"/>
      <c r="I28" s="181"/>
      <c r="J28" s="181"/>
      <c r="K28" s="50">
        <f t="shared" si="0"/>
        <v>0</v>
      </c>
    </row>
    <row r="29" spans="1:14" x14ac:dyDescent="0.2">
      <c r="A29" s="314"/>
      <c r="B29" s="158"/>
      <c r="C29" s="169"/>
      <c r="D29" s="272"/>
      <c r="E29" s="135"/>
      <c r="F29" s="200"/>
      <c r="G29" s="195"/>
      <c r="H29" s="192"/>
      <c r="I29" s="181"/>
      <c r="J29" s="181"/>
      <c r="K29" s="50">
        <f t="shared" si="0"/>
        <v>0</v>
      </c>
    </row>
    <row r="30" spans="1:14" x14ac:dyDescent="0.2">
      <c r="A30" s="314"/>
      <c r="B30" s="158"/>
      <c r="C30" s="169"/>
      <c r="D30" s="207"/>
      <c r="E30" s="138"/>
      <c r="F30" s="148"/>
      <c r="G30" s="170"/>
      <c r="H30" s="135"/>
      <c r="I30" s="138"/>
      <c r="J30" s="138"/>
      <c r="K30" s="50">
        <f t="shared" si="0"/>
        <v>0</v>
      </c>
    </row>
    <row r="31" spans="1:14" x14ac:dyDescent="0.2">
      <c r="A31" s="314"/>
      <c r="B31" s="162"/>
      <c r="C31" s="159"/>
      <c r="D31" s="268"/>
      <c r="E31" s="168"/>
      <c r="F31" s="201"/>
      <c r="G31" s="194"/>
      <c r="H31" s="168"/>
      <c r="I31" s="54"/>
      <c r="J31" s="54"/>
      <c r="K31" s="50">
        <f t="shared" si="0"/>
        <v>0</v>
      </c>
    </row>
    <row r="32" spans="1:14" x14ac:dyDescent="0.2">
      <c r="A32" s="314"/>
      <c r="B32" s="158"/>
      <c r="C32" s="156"/>
      <c r="D32" s="197"/>
      <c r="E32" s="135"/>
      <c r="F32" s="143"/>
      <c r="G32" s="170"/>
      <c r="H32" s="135"/>
      <c r="I32" s="138"/>
      <c r="J32" s="135"/>
      <c r="K32" s="50">
        <f t="shared" si="0"/>
        <v>0</v>
      </c>
    </row>
    <row r="33" spans="1:12" ht="13.5" thickBot="1" x14ac:dyDescent="0.25">
      <c r="A33" s="314"/>
      <c r="B33" s="162"/>
      <c r="C33" s="163"/>
      <c r="D33" s="209"/>
      <c r="E33" s="168"/>
      <c r="F33" s="201"/>
      <c r="G33" s="194"/>
      <c r="H33" s="168"/>
      <c r="I33" s="54"/>
      <c r="J33" s="135"/>
      <c r="K33" s="50">
        <f t="shared" si="0"/>
        <v>0</v>
      </c>
    </row>
    <row r="34" spans="1:12" ht="24" customHeight="1" thickBot="1" x14ac:dyDescent="0.25">
      <c r="A34" s="314"/>
      <c r="B34" s="214"/>
      <c r="C34" s="266"/>
      <c r="D34" s="267">
        <f t="shared" ref="D34:J34" si="1">SUM(D4:D33)</f>
        <v>7500</v>
      </c>
      <c r="E34" s="193">
        <f t="shared" si="1"/>
        <v>0</v>
      </c>
      <c r="F34" s="182">
        <f t="shared" si="1"/>
        <v>0</v>
      </c>
      <c r="G34" s="196">
        <f t="shared" si="1"/>
        <v>0</v>
      </c>
      <c r="H34" s="193">
        <f t="shared" si="1"/>
        <v>0</v>
      </c>
      <c r="I34" s="182">
        <f t="shared" si="1"/>
        <v>0</v>
      </c>
      <c r="J34" s="182">
        <f t="shared" si="1"/>
        <v>0</v>
      </c>
      <c r="K34" s="55">
        <f>SUM(D34:J34)</f>
        <v>7500</v>
      </c>
      <c r="L34" s="90"/>
    </row>
  </sheetData>
  <mergeCells count="8">
    <mergeCell ref="L2:L3"/>
    <mergeCell ref="F2:F3"/>
    <mergeCell ref="E2:E3"/>
    <mergeCell ref="B1:G1"/>
    <mergeCell ref="C2:C3"/>
    <mergeCell ref="B2:B3"/>
    <mergeCell ref="J2:J3"/>
    <mergeCell ref="K2:K3"/>
  </mergeCells>
  <phoneticPr fontId="3" type="noConversion"/>
  <pageMargins left="0.74803149606299213" right="0.74803149606299213" top="0.98425196850393704" bottom="0.98425196850393704" header="0" footer="0"/>
  <pageSetup paperSize="9" scale="98" orientation="landscape" r:id="rId1"/>
  <headerFooter alignWithMargins="0">
    <oddFooter>&amp;LKaren Enemark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  <pageSetUpPr fitToPage="1"/>
  </sheetPr>
  <dimension ref="A1:O74"/>
  <sheetViews>
    <sheetView tabSelected="1" zoomScale="80" zoomScaleNormal="80" workbookViewId="0">
      <pane ySplit="3" topLeftCell="A27" activePane="bottomLeft" state="frozen"/>
      <selection activeCell="L15" sqref="L15"/>
      <selection pane="bottomLeft" activeCell="A55" sqref="A55"/>
    </sheetView>
  </sheetViews>
  <sheetFormatPr defaultRowHeight="12.75" x14ac:dyDescent="0.2"/>
  <cols>
    <col min="1" max="1" width="26.5703125" customWidth="1"/>
    <col min="4" max="4" width="12" customWidth="1"/>
    <col min="5" max="5" width="12.5703125" customWidth="1"/>
    <col min="6" max="6" width="12.140625" customWidth="1"/>
    <col min="8" max="8" width="11.140625" customWidth="1"/>
    <col min="9" max="10" width="10.5703125" customWidth="1"/>
    <col min="12" max="12" width="11.7109375" bestFit="1" customWidth="1"/>
    <col min="13" max="14" width="13.42578125" customWidth="1"/>
  </cols>
  <sheetData>
    <row r="1" spans="1:15" ht="13.5" thickBot="1" x14ac:dyDescent="0.25">
      <c r="A1" s="346">
        <v>2023</v>
      </c>
      <c r="B1" s="347"/>
      <c r="C1" s="347"/>
      <c r="D1" s="347"/>
      <c r="E1" s="347"/>
      <c r="F1" s="347"/>
      <c r="G1" s="347"/>
      <c r="H1" s="347"/>
      <c r="I1" s="348"/>
      <c r="J1" s="57"/>
      <c r="K1" s="58"/>
      <c r="L1" s="166"/>
      <c r="M1" s="166"/>
      <c r="N1" s="101"/>
      <c r="O1" s="56"/>
    </row>
    <row r="2" spans="1:15" x14ac:dyDescent="0.2">
      <c r="A2" s="342">
        <v>2023</v>
      </c>
      <c r="B2" s="340" t="s">
        <v>12</v>
      </c>
      <c r="C2" s="352">
        <v>2023</v>
      </c>
      <c r="D2" s="349" t="s">
        <v>15</v>
      </c>
      <c r="E2" s="349" t="s">
        <v>16</v>
      </c>
      <c r="F2" s="275" t="s">
        <v>60</v>
      </c>
      <c r="G2" s="349" t="s">
        <v>17</v>
      </c>
      <c r="H2" s="275" t="s">
        <v>18</v>
      </c>
      <c r="I2" s="275" t="s">
        <v>20</v>
      </c>
      <c r="J2" s="275"/>
      <c r="K2" s="349" t="s">
        <v>5</v>
      </c>
      <c r="L2" s="344" t="s">
        <v>52</v>
      </c>
      <c r="M2" s="344" t="s">
        <v>2</v>
      </c>
      <c r="N2" s="102"/>
      <c r="O2" s="56"/>
    </row>
    <row r="3" spans="1:15" ht="13.5" thickBot="1" x14ac:dyDescent="0.25">
      <c r="A3" s="343"/>
      <c r="B3" s="341"/>
      <c r="C3" s="353"/>
      <c r="D3" s="354"/>
      <c r="E3" s="351"/>
      <c r="F3" s="277" t="s">
        <v>61</v>
      </c>
      <c r="G3" s="350"/>
      <c r="H3" s="277" t="s">
        <v>19</v>
      </c>
      <c r="I3" s="276" t="s">
        <v>21</v>
      </c>
      <c r="J3" s="276" t="s">
        <v>35</v>
      </c>
      <c r="K3" s="350"/>
      <c r="L3" s="355"/>
      <c r="M3" s="345"/>
      <c r="N3" s="171"/>
      <c r="O3" s="56"/>
    </row>
    <row r="4" spans="1:15" x14ac:dyDescent="0.2">
      <c r="A4" s="149"/>
      <c r="B4" s="157"/>
      <c r="C4" s="164"/>
      <c r="D4" s="144"/>
      <c r="E4" s="143"/>
      <c r="F4" s="135"/>
      <c r="G4" s="141"/>
      <c r="H4" s="145"/>
      <c r="I4" s="145"/>
      <c r="J4" s="141"/>
      <c r="K4" s="138"/>
      <c r="L4" s="136"/>
      <c r="M4" s="174">
        <f t="shared" ref="M4:M20" si="0">SUM(D4:L4)</f>
        <v>0</v>
      </c>
      <c r="N4" s="173"/>
      <c r="O4" s="56"/>
    </row>
    <row r="5" spans="1:15" x14ac:dyDescent="0.2">
      <c r="A5" s="149"/>
      <c r="B5" s="113"/>
      <c r="C5" s="164"/>
      <c r="D5" s="144"/>
      <c r="E5" s="143"/>
      <c r="F5" s="135"/>
      <c r="G5" s="138"/>
      <c r="H5" s="135"/>
      <c r="I5" s="135"/>
      <c r="J5" s="138"/>
      <c r="K5" s="138"/>
      <c r="L5" s="136"/>
      <c r="M5" s="174">
        <f t="shared" si="0"/>
        <v>0</v>
      </c>
      <c r="N5" s="173"/>
      <c r="O5" s="56"/>
    </row>
    <row r="6" spans="1:15" x14ac:dyDescent="0.2">
      <c r="A6" s="149"/>
      <c r="B6" s="113"/>
      <c r="C6" s="156"/>
      <c r="D6" s="135"/>
      <c r="E6" s="148"/>
      <c r="F6" s="135"/>
      <c r="G6" s="138"/>
      <c r="H6" s="135"/>
      <c r="I6" s="135"/>
      <c r="J6" s="138"/>
      <c r="K6" s="138"/>
      <c r="L6" s="136"/>
      <c r="M6" s="174">
        <f t="shared" si="0"/>
        <v>0</v>
      </c>
      <c r="N6" s="173"/>
      <c r="O6" s="56"/>
    </row>
    <row r="7" spans="1:15" x14ac:dyDescent="0.2">
      <c r="A7" s="149"/>
      <c r="B7" s="113"/>
      <c r="C7" s="156"/>
      <c r="D7" s="135"/>
      <c r="E7" s="148"/>
      <c r="F7" s="135"/>
      <c r="G7" s="138"/>
      <c r="H7" s="135"/>
      <c r="I7" s="135"/>
      <c r="J7" s="138"/>
      <c r="K7" s="138"/>
      <c r="L7" s="136"/>
      <c r="M7" s="174">
        <f t="shared" si="0"/>
        <v>0</v>
      </c>
      <c r="N7" s="173"/>
      <c r="O7" s="56"/>
    </row>
    <row r="8" spans="1:15" x14ac:dyDescent="0.2">
      <c r="A8" s="149"/>
      <c r="B8" s="158"/>
      <c r="C8" s="156"/>
      <c r="D8" s="138"/>
      <c r="E8" s="148"/>
      <c r="F8" s="135"/>
      <c r="G8" s="135"/>
      <c r="H8" s="135"/>
      <c r="I8" s="135"/>
      <c r="J8" s="138"/>
      <c r="K8" s="135"/>
      <c r="L8" s="138"/>
      <c r="M8" s="172">
        <f t="shared" si="0"/>
        <v>0</v>
      </c>
      <c r="N8" s="173"/>
      <c r="O8" s="56"/>
    </row>
    <row r="9" spans="1:15" x14ac:dyDescent="0.2">
      <c r="A9" s="149"/>
      <c r="B9" s="158"/>
      <c r="C9" s="156"/>
      <c r="D9" s="138"/>
      <c r="E9" s="148"/>
      <c r="F9" s="135"/>
      <c r="G9" s="135"/>
      <c r="H9" s="135"/>
      <c r="I9" s="135"/>
      <c r="J9" s="138"/>
      <c r="K9" s="138"/>
      <c r="L9" s="104"/>
      <c r="M9" s="177">
        <f t="shared" si="0"/>
        <v>0</v>
      </c>
      <c r="N9" s="173"/>
      <c r="O9" s="56"/>
    </row>
    <row r="10" spans="1:15" x14ac:dyDescent="0.2">
      <c r="A10" s="149"/>
      <c r="B10" s="158"/>
      <c r="C10" s="156"/>
      <c r="D10" s="153"/>
      <c r="E10" s="148"/>
      <c r="F10" s="135"/>
      <c r="G10" s="135"/>
      <c r="H10" s="135"/>
      <c r="I10" s="135"/>
      <c r="J10" s="138"/>
      <c r="K10" s="138"/>
      <c r="L10" s="134"/>
      <c r="M10" s="59">
        <f t="shared" si="0"/>
        <v>0</v>
      </c>
      <c r="N10" s="91"/>
      <c r="O10" s="56"/>
    </row>
    <row r="11" spans="1:15" x14ac:dyDescent="0.2">
      <c r="A11" s="282"/>
      <c r="B11" s="158"/>
      <c r="C11" s="156"/>
      <c r="D11" s="138"/>
      <c r="E11" s="148"/>
      <c r="F11" s="154"/>
      <c r="G11" s="154"/>
      <c r="H11" s="154"/>
      <c r="I11" s="154"/>
      <c r="J11" s="155"/>
      <c r="K11" s="140"/>
      <c r="L11" s="135"/>
      <c r="M11" s="59">
        <f t="shared" si="0"/>
        <v>0</v>
      </c>
      <c r="N11" s="91"/>
      <c r="O11" s="56"/>
    </row>
    <row r="12" spans="1:15" x14ac:dyDescent="0.2">
      <c r="A12" s="149"/>
      <c r="B12" s="158"/>
      <c r="C12" s="156"/>
      <c r="D12" s="138"/>
      <c r="E12" s="148"/>
      <c r="F12" s="135"/>
      <c r="G12" s="135"/>
      <c r="H12" s="135"/>
      <c r="I12" s="135"/>
      <c r="J12" s="138"/>
      <c r="K12" s="138"/>
      <c r="L12" s="136"/>
      <c r="M12" s="59">
        <f t="shared" si="0"/>
        <v>0</v>
      </c>
      <c r="N12" s="91"/>
      <c r="O12" s="56"/>
    </row>
    <row r="13" spans="1:15" x14ac:dyDescent="0.2">
      <c r="A13" s="149"/>
      <c r="B13" s="158"/>
      <c r="C13" s="156"/>
      <c r="D13" s="138"/>
      <c r="E13" s="148"/>
      <c r="F13" s="135"/>
      <c r="G13" s="135"/>
      <c r="H13" s="135"/>
      <c r="I13" s="138"/>
      <c r="J13" s="138"/>
      <c r="K13" s="138"/>
      <c r="L13" s="136"/>
      <c r="M13" s="59">
        <f t="shared" si="0"/>
        <v>0</v>
      </c>
      <c r="N13" s="91"/>
      <c r="O13" s="56"/>
    </row>
    <row r="14" spans="1:15" x14ac:dyDescent="0.2">
      <c r="A14" s="149"/>
      <c r="B14" s="113"/>
      <c r="C14" s="158"/>
      <c r="D14" s="152"/>
      <c r="E14" s="137"/>
      <c r="F14" s="137"/>
      <c r="G14" s="137"/>
      <c r="H14" s="137"/>
      <c r="I14" s="152"/>
      <c r="J14" s="138"/>
      <c r="K14" s="139"/>
      <c r="L14" s="137"/>
      <c r="M14" s="59">
        <f t="shared" si="0"/>
        <v>0</v>
      </c>
      <c r="N14" s="91"/>
      <c r="O14" s="56" t="s">
        <v>10</v>
      </c>
    </row>
    <row r="15" spans="1:15" x14ac:dyDescent="0.2">
      <c r="A15" s="282"/>
      <c r="B15" s="160"/>
      <c r="C15" s="156"/>
      <c r="D15" s="152"/>
      <c r="E15" s="137"/>
      <c r="F15" s="137"/>
      <c r="G15" s="137"/>
      <c r="H15" s="137"/>
      <c r="I15" s="152"/>
      <c r="J15" s="151"/>
      <c r="K15" s="104"/>
      <c r="L15" s="104"/>
      <c r="M15" s="59">
        <f t="shared" si="0"/>
        <v>0</v>
      </c>
      <c r="N15" s="91"/>
      <c r="O15" s="56"/>
    </row>
    <row r="16" spans="1:15" x14ac:dyDescent="0.2">
      <c r="A16" s="149"/>
      <c r="B16" s="158"/>
      <c r="C16" s="156"/>
      <c r="D16" s="135"/>
      <c r="E16" s="148"/>
      <c r="F16" s="135"/>
      <c r="G16" s="135"/>
      <c r="H16" s="135"/>
      <c r="I16" s="138"/>
      <c r="J16" s="138"/>
      <c r="K16" s="138"/>
      <c r="L16" s="104"/>
      <c r="M16" s="59">
        <f t="shared" si="0"/>
        <v>0</v>
      </c>
      <c r="N16" s="91"/>
      <c r="O16" s="56"/>
    </row>
    <row r="17" spans="1:15" x14ac:dyDescent="0.2">
      <c r="A17" s="149"/>
      <c r="B17" s="158"/>
      <c r="C17" s="159"/>
      <c r="D17" s="146"/>
      <c r="E17" s="148"/>
      <c r="F17" s="135"/>
      <c r="G17" s="135"/>
      <c r="H17" s="135"/>
      <c r="I17" s="138"/>
      <c r="J17" s="138"/>
      <c r="K17" s="138"/>
      <c r="L17" s="138"/>
      <c r="M17" s="175">
        <f t="shared" si="0"/>
        <v>0</v>
      </c>
      <c r="N17" s="91"/>
      <c r="O17" s="56"/>
    </row>
    <row r="18" spans="1:15" x14ac:dyDescent="0.2">
      <c r="A18" s="149"/>
      <c r="B18" s="158"/>
      <c r="C18" s="156"/>
      <c r="D18" s="135"/>
      <c r="E18" s="148"/>
      <c r="F18" s="135"/>
      <c r="G18" s="135"/>
      <c r="H18" s="135"/>
      <c r="I18" s="138"/>
      <c r="J18" s="138"/>
      <c r="K18" s="138"/>
      <c r="L18" s="138"/>
      <c r="M18" s="175">
        <f t="shared" si="0"/>
        <v>0</v>
      </c>
      <c r="N18" s="91"/>
      <c r="O18" s="56"/>
    </row>
    <row r="19" spans="1:15" x14ac:dyDescent="0.2">
      <c r="A19" s="149"/>
      <c r="B19" s="158"/>
      <c r="C19" s="156"/>
      <c r="D19" s="135"/>
      <c r="E19" s="148"/>
      <c r="F19" s="135"/>
      <c r="G19" s="135"/>
      <c r="H19" s="135"/>
      <c r="I19" s="138"/>
      <c r="J19" s="138"/>
      <c r="K19" s="138"/>
      <c r="L19" s="138"/>
      <c r="M19" s="175">
        <f t="shared" si="0"/>
        <v>0</v>
      </c>
      <c r="N19" s="91"/>
      <c r="O19" s="56"/>
    </row>
    <row r="20" spans="1:15" x14ac:dyDescent="0.2">
      <c r="A20" s="149"/>
      <c r="B20" s="158"/>
      <c r="C20" s="156"/>
      <c r="D20" s="135"/>
      <c r="E20" s="148"/>
      <c r="F20" s="135"/>
      <c r="G20" s="135"/>
      <c r="H20" s="150"/>
      <c r="I20" s="138"/>
      <c r="J20" s="138"/>
      <c r="K20" s="138"/>
      <c r="L20" s="138"/>
      <c r="M20" s="175">
        <f t="shared" si="0"/>
        <v>0</v>
      </c>
      <c r="N20" s="91"/>
      <c r="O20" s="56"/>
    </row>
    <row r="21" spans="1:15" x14ac:dyDescent="0.2">
      <c r="A21" s="135"/>
      <c r="B21" s="161"/>
      <c r="C21" s="156"/>
      <c r="D21" s="135"/>
      <c r="E21" s="149"/>
      <c r="F21" s="149"/>
      <c r="G21" s="149"/>
      <c r="H21" s="149"/>
      <c r="I21" s="139"/>
      <c r="J21" s="151"/>
      <c r="K21" s="139"/>
      <c r="L21" s="139"/>
      <c r="M21" s="175">
        <f>SUM(D21:L21)</f>
        <v>0</v>
      </c>
      <c r="N21" s="91"/>
      <c r="O21" s="56"/>
    </row>
    <row r="22" spans="1:15" x14ac:dyDescent="0.2">
      <c r="A22" s="149"/>
      <c r="B22" s="158"/>
      <c r="C22" s="156"/>
      <c r="D22" s="135"/>
      <c r="E22" s="148"/>
      <c r="F22" s="135"/>
      <c r="G22" s="135"/>
      <c r="H22" s="135"/>
      <c r="I22" s="138"/>
      <c r="J22" s="138"/>
      <c r="K22" s="138"/>
      <c r="L22" s="138"/>
      <c r="M22" s="175">
        <f t="shared" ref="M22:M69" si="1">SUM(D22:L22)</f>
        <v>0</v>
      </c>
      <c r="N22" s="91"/>
      <c r="O22" s="56"/>
    </row>
    <row r="23" spans="1:15" x14ac:dyDescent="0.2">
      <c r="A23" s="149"/>
      <c r="B23" s="158"/>
      <c r="C23" s="156"/>
      <c r="D23" s="147"/>
      <c r="E23" s="148"/>
      <c r="F23" s="135"/>
      <c r="G23" s="135"/>
      <c r="H23" s="135"/>
      <c r="I23" s="138"/>
      <c r="J23" s="138"/>
      <c r="K23" s="138"/>
      <c r="L23" s="138"/>
      <c r="M23" s="175">
        <f t="shared" si="1"/>
        <v>0</v>
      </c>
      <c r="N23" s="91"/>
      <c r="O23" s="56"/>
    </row>
    <row r="24" spans="1:15" x14ac:dyDescent="0.2">
      <c r="A24" s="149"/>
      <c r="B24" s="158"/>
      <c r="C24" s="156"/>
      <c r="D24" s="147"/>
      <c r="E24" s="148"/>
      <c r="F24" s="135"/>
      <c r="G24" s="135"/>
      <c r="H24" s="135"/>
      <c r="I24" s="138"/>
      <c r="J24" s="138"/>
      <c r="K24" s="138"/>
      <c r="L24" s="138"/>
      <c r="M24" s="175">
        <f t="shared" si="1"/>
        <v>0</v>
      </c>
      <c r="N24" s="91"/>
      <c r="O24" s="56"/>
    </row>
    <row r="25" spans="1:15" x14ac:dyDescent="0.2">
      <c r="A25" s="283"/>
      <c r="B25" s="113"/>
      <c r="C25" s="156"/>
      <c r="D25" s="147"/>
      <c r="E25" s="148"/>
      <c r="F25" s="135"/>
      <c r="G25" s="135"/>
      <c r="H25" s="135"/>
      <c r="I25" s="138"/>
      <c r="J25" s="138"/>
      <c r="K25" s="138"/>
      <c r="L25" s="138"/>
      <c r="M25" s="175">
        <f t="shared" si="1"/>
        <v>0</v>
      </c>
      <c r="N25" s="91"/>
      <c r="O25" s="56"/>
    </row>
    <row r="26" spans="1:15" x14ac:dyDescent="0.2">
      <c r="A26" s="149"/>
      <c r="B26" s="167"/>
      <c r="C26" s="156"/>
      <c r="E26" s="148"/>
      <c r="F26" s="135"/>
      <c r="G26" s="135"/>
      <c r="H26" s="135"/>
      <c r="I26" s="138"/>
      <c r="J26" s="138"/>
      <c r="K26" s="138"/>
      <c r="L26" s="138"/>
      <c r="M26" s="175">
        <f t="shared" si="1"/>
        <v>0</v>
      </c>
      <c r="N26" s="91"/>
      <c r="O26" s="56"/>
    </row>
    <row r="27" spans="1:15" x14ac:dyDescent="0.2">
      <c r="A27" s="283" t="s">
        <v>79</v>
      </c>
      <c r="B27" s="113">
        <v>1</v>
      </c>
      <c r="C27" s="156" t="s">
        <v>62</v>
      </c>
      <c r="D27" s="147"/>
      <c r="E27" s="148"/>
      <c r="F27" s="135">
        <v>762</v>
      </c>
      <c r="G27" s="135"/>
      <c r="H27" s="135"/>
      <c r="I27" s="138"/>
      <c r="J27" s="137"/>
      <c r="K27" s="138"/>
      <c r="L27" s="138"/>
      <c r="M27" s="175">
        <f>SUM(D27:L27)</f>
        <v>762</v>
      </c>
      <c r="N27" s="91"/>
      <c r="O27" s="56"/>
    </row>
    <row r="28" spans="1:15" x14ac:dyDescent="0.2">
      <c r="A28" s="311" t="s">
        <v>63</v>
      </c>
      <c r="B28" s="113">
        <v>2</v>
      </c>
      <c r="C28" s="156" t="s">
        <v>64</v>
      </c>
      <c r="D28" s="147"/>
      <c r="E28" s="148"/>
      <c r="F28" s="135">
        <v>382</v>
      </c>
      <c r="G28" s="135"/>
      <c r="H28" s="135"/>
      <c r="I28" s="138"/>
      <c r="J28" s="138"/>
      <c r="K28" s="138"/>
      <c r="L28" s="138"/>
      <c r="M28" s="175">
        <f t="shared" si="1"/>
        <v>382</v>
      </c>
      <c r="N28" s="91"/>
      <c r="O28" s="56"/>
    </row>
    <row r="29" spans="1:15" x14ac:dyDescent="0.2">
      <c r="A29" s="283" t="s">
        <v>84</v>
      </c>
      <c r="B29" s="113">
        <v>3</v>
      </c>
      <c r="C29" s="156" t="s">
        <v>65</v>
      </c>
      <c r="D29" s="147"/>
      <c r="E29" s="148"/>
      <c r="F29" s="135">
        <v>39</v>
      </c>
      <c r="G29" s="135"/>
      <c r="H29" s="135"/>
      <c r="I29" s="138"/>
      <c r="J29" s="138"/>
      <c r="K29" s="138"/>
      <c r="L29" s="138"/>
      <c r="M29" s="175">
        <f t="shared" si="1"/>
        <v>39</v>
      </c>
      <c r="N29" s="91"/>
      <c r="O29" s="56"/>
    </row>
    <row r="30" spans="1:15" x14ac:dyDescent="0.2">
      <c r="A30" s="283" t="s">
        <v>66</v>
      </c>
      <c r="B30" s="113">
        <v>5</v>
      </c>
      <c r="C30" s="156" t="s">
        <v>68</v>
      </c>
      <c r="D30" s="147"/>
      <c r="E30" s="148"/>
      <c r="F30" s="135">
        <v>39</v>
      </c>
      <c r="G30" s="135"/>
      <c r="H30" s="135"/>
      <c r="I30" s="138"/>
      <c r="J30" s="138"/>
      <c r="K30" s="138"/>
      <c r="L30" s="138"/>
      <c r="M30" s="175">
        <f t="shared" si="1"/>
        <v>39</v>
      </c>
      <c r="N30" s="91"/>
      <c r="O30" s="56"/>
    </row>
    <row r="31" spans="1:15" x14ac:dyDescent="0.2">
      <c r="A31" s="283" t="s">
        <v>63</v>
      </c>
      <c r="B31" s="113">
        <v>6</v>
      </c>
      <c r="C31" s="156" t="s">
        <v>69</v>
      </c>
      <c r="D31" s="147"/>
      <c r="E31" s="148"/>
      <c r="F31" s="135">
        <v>390</v>
      </c>
      <c r="G31" s="138"/>
      <c r="H31" s="138"/>
      <c r="I31" s="138"/>
      <c r="J31" s="138"/>
      <c r="K31" s="138"/>
      <c r="L31" s="138"/>
      <c r="M31" s="175">
        <f t="shared" si="1"/>
        <v>390</v>
      </c>
      <c r="N31" s="91"/>
      <c r="O31" s="56"/>
    </row>
    <row r="32" spans="1:15" x14ac:dyDescent="0.2">
      <c r="A32" s="283" t="s">
        <v>70</v>
      </c>
      <c r="B32" s="113">
        <v>7</v>
      </c>
      <c r="C32" s="316" t="s">
        <v>83</v>
      </c>
      <c r="D32" s="147"/>
      <c r="E32" s="148"/>
      <c r="F32" s="135">
        <v>39</v>
      </c>
      <c r="G32" s="138"/>
      <c r="H32" s="138"/>
      <c r="I32" s="138"/>
      <c r="J32" s="138"/>
      <c r="K32" s="138"/>
      <c r="L32" s="138"/>
      <c r="M32" s="175">
        <f t="shared" si="1"/>
        <v>39</v>
      </c>
      <c r="N32" s="91"/>
      <c r="O32" s="56"/>
    </row>
    <row r="33" spans="1:15" x14ac:dyDescent="0.2">
      <c r="A33" s="283" t="s">
        <v>71</v>
      </c>
      <c r="B33" s="113">
        <v>8</v>
      </c>
      <c r="C33" s="156" t="s">
        <v>73</v>
      </c>
      <c r="D33" s="147"/>
      <c r="E33" s="148"/>
      <c r="F33" s="135"/>
      <c r="G33" s="138"/>
      <c r="H33" s="138"/>
      <c r="I33" s="138"/>
      <c r="J33" s="138">
        <v>400</v>
      </c>
      <c r="K33" s="138"/>
      <c r="L33" s="138"/>
      <c r="M33" s="175">
        <f t="shared" si="1"/>
        <v>400</v>
      </c>
      <c r="N33" s="91"/>
      <c r="O33" s="56"/>
    </row>
    <row r="34" spans="1:15" x14ac:dyDescent="0.2">
      <c r="A34" s="139" t="s">
        <v>72</v>
      </c>
      <c r="B34" s="113">
        <v>9</v>
      </c>
      <c r="C34" s="156" t="s">
        <v>73</v>
      </c>
      <c r="D34" s="144"/>
      <c r="E34" s="143"/>
      <c r="F34" s="135"/>
      <c r="G34" s="138"/>
      <c r="H34" s="138">
        <v>56</v>
      </c>
      <c r="I34" s="138"/>
      <c r="J34" s="312"/>
      <c r="K34" s="135"/>
      <c r="L34" s="138"/>
      <c r="M34" s="175">
        <f t="shared" si="1"/>
        <v>56</v>
      </c>
      <c r="N34" s="91"/>
      <c r="O34" s="56"/>
    </row>
    <row r="35" spans="1:15" x14ac:dyDescent="0.2">
      <c r="A35" s="139" t="s">
        <v>74</v>
      </c>
      <c r="B35" s="113">
        <v>10</v>
      </c>
      <c r="C35" s="316">
        <v>24.03</v>
      </c>
      <c r="D35" s="144"/>
      <c r="E35" s="143"/>
      <c r="F35" s="138">
        <v>70.489999999999995</v>
      </c>
      <c r="G35" s="138"/>
      <c r="H35" s="138"/>
      <c r="I35" s="138"/>
      <c r="J35" s="135"/>
      <c r="K35" s="138"/>
      <c r="L35" s="138"/>
      <c r="M35" s="175">
        <f t="shared" si="1"/>
        <v>70.489999999999995</v>
      </c>
      <c r="N35" s="91"/>
      <c r="O35" s="56"/>
    </row>
    <row r="36" spans="1:15" x14ac:dyDescent="0.2">
      <c r="A36" s="56" t="s">
        <v>72</v>
      </c>
      <c r="B36" s="113">
        <v>11</v>
      </c>
      <c r="C36" s="316">
        <v>29.03</v>
      </c>
      <c r="D36" s="144"/>
      <c r="E36" s="143"/>
      <c r="F36" s="138"/>
      <c r="G36" s="138"/>
      <c r="H36" s="138">
        <v>70</v>
      </c>
      <c r="I36" s="138"/>
      <c r="J36" s="313"/>
      <c r="K36" s="138"/>
      <c r="L36" s="138"/>
      <c r="M36" s="175">
        <f t="shared" si="1"/>
        <v>70</v>
      </c>
      <c r="N36" s="91"/>
      <c r="O36" s="56"/>
    </row>
    <row r="37" spans="1:15" ht="13.5" thickBot="1" x14ac:dyDescent="0.25">
      <c r="A37" s="283" t="s">
        <v>80</v>
      </c>
      <c r="B37" s="113">
        <v>12</v>
      </c>
      <c r="C37" s="163" t="s">
        <v>81</v>
      </c>
      <c r="D37" s="144"/>
      <c r="E37" s="143"/>
      <c r="F37" s="138">
        <v>75</v>
      </c>
      <c r="G37" s="138"/>
      <c r="H37" s="138"/>
      <c r="I37" s="138"/>
      <c r="J37" s="138"/>
      <c r="K37" s="138"/>
      <c r="L37" s="138"/>
      <c r="M37" s="175">
        <f t="shared" si="1"/>
        <v>75</v>
      </c>
      <c r="N37" s="91"/>
      <c r="O37" s="56"/>
    </row>
    <row r="38" spans="1:15" x14ac:dyDescent="0.2">
      <c r="A38" s="283" t="s">
        <v>79</v>
      </c>
      <c r="B38" s="113">
        <v>13</v>
      </c>
      <c r="C38" s="278" t="s">
        <v>77</v>
      </c>
      <c r="D38" s="144"/>
      <c r="E38" s="143"/>
      <c r="F38" s="138">
        <v>762</v>
      </c>
      <c r="G38" s="138"/>
      <c r="H38" s="138"/>
      <c r="I38" s="138"/>
      <c r="J38" s="138"/>
      <c r="K38" s="138"/>
      <c r="L38" s="138"/>
      <c r="M38" s="175">
        <f t="shared" si="1"/>
        <v>762</v>
      </c>
      <c r="N38" s="91"/>
      <c r="O38" s="56"/>
    </row>
    <row r="39" spans="1:15" x14ac:dyDescent="0.2">
      <c r="A39" s="283" t="s">
        <v>78</v>
      </c>
      <c r="B39" s="113">
        <v>14</v>
      </c>
      <c r="C39" s="169" t="s">
        <v>76</v>
      </c>
      <c r="D39" s="147"/>
      <c r="E39" s="143"/>
      <c r="F39" s="138">
        <v>39</v>
      </c>
      <c r="G39" s="138"/>
      <c r="H39" s="138"/>
      <c r="I39" s="138"/>
      <c r="J39" s="138"/>
      <c r="K39" s="138"/>
      <c r="L39" s="138"/>
      <c r="M39" s="175">
        <f t="shared" si="1"/>
        <v>39</v>
      </c>
      <c r="N39" s="91"/>
      <c r="O39" s="56"/>
    </row>
    <row r="40" spans="1:15" x14ac:dyDescent="0.2">
      <c r="A40" s="283" t="s">
        <v>82</v>
      </c>
      <c r="B40" s="167">
        <v>15</v>
      </c>
      <c r="C40" s="191">
        <v>13.04</v>
      </c>
      <c r="D40" s="144"/>
      <c r="E40" s="143"/>
      <c r="F40" s="138">
        <v>799</v>
      </c>
      <c r="G40" s="138"/>
      <c r="H40" s="138"/>
      <c r="I40" s="138"/>
      <c r="J40" s="138"/>
      <c r="K40" s="138"/>
      <c r="L40" s="138"/>
      <c r="M40" s="175">
        <f t="shared" si="1"/>
        <v>799</v>
      </c>
      <c r="N40" s="91"/>
      <c r="O40" s="56"/>
    </row>
    <row r="41" spans="1:15" x14ac:dyDescent="0.2">
      <c r="A41" s="283"/>
      <c r="B41" s="113"/>
      <c r="C41" s="317"/>
      <c r="D41" s="144"/>
      <c r="E41" s="143"/>
      <c r="F41" s="138"/>
      <c r="G41" s="138"/>
      <c r="H41" s="138"/>
      <c r="I41" s="138"/>
      <c r="J41" s="138"/>
      <c r="K41" s="138"/>
      <c r="L41" s="138"/>
      <c r="M41" s="175">
        <f t="shared" si="1"/>
        <v>0</v>
      </c>
      <c r="N41" s="91"/>
      <c r="O41" s="56"/>
    </row>
    <row r="42" spans="1:15" x14ac:dyDescent="0.2">
      <c r="A42" s="283"/>
      <c r="B42" s="113"/>
      <c r="C42" s="317"/>
      <c r="D42" s="144"/>
      <c r="E42" s="143"/>
      <c r="F42" s="138"/>
      <c r="G42" s="138"/>
      <c r="H42" s="138"/>
      <c r="I42" s="138"/>
      <c r="J42" s="138"/>
      <c r="K42" s="138"/>
      <c r="L42" s="138"/>
      <c r="M42" s="175">
        <f t="shared" si="1"/>
        <v>0</v>
      </c>
      <c r="N42" s="91"/>
      <c r="O42" s="56"/>
    </row>
    <row r="43" spans="1:15" x14ac:dyDescent="0.2">
      <c r="A43" s="283"/>
      <c r="B43" s="113"/>
      <c r="C43" s="317"/>
      <c r="D43" s="144"/>
      <c r="E43" s="143"/>
      <c r="F43" s="138"/>
      <c r="G43" s="138"/>
      <c r="H43" s="138"/>
      <c r="I43" s="138"/>
      <c r="J43" s="138"/>
      <c r="K43" s="138"/>
      <c r="L43" s="138"/>
      <c r="M43" s="175">
        <f t="shared" si="1"/>
        <v>0</v>
      </c>
      <c r="N43" s="91"/>
      <c r="O43" s="56"/>
    </row>
    <row r="44" spans="1:15" x14ac:dyDescent="0.2">
      <c r="A44" s="283"/>
      <c r="B44" s="113"/>
      <c r="C44" s="316"/>
      <c r="D44" s="144"/>
      <c r="E44" s="143"/>
      <c r="F44" s="138"/>
      <c r="G44" s="138"/>
      <c r="H44" s="138"/>
      <c r="I44" s="138"/>
      <c r="J44" s="138"/>
      <c r="K44" s="135"/>
      <c r="L44" s="138"/>
      <c r="M44" s="175">
        <f t="shared" si="1"/>
        <v>0</v>
      </c>
      <c r="N44" s="91"/>
      <c r="O44" s="56"/>
    </row>
    <row r="45" spans="1:15" x14ac:dyDescent="0.2">
      <c r="A45" s="149"/>
      <c r="B45" s="167"/>
      <c r="C45" s="318"/>
      <c r="D45" s="144"/>
      <c r="E45" s="143"/>
      <c r="F45" s="138"/>
      <c r="G45" s="138"/>
      <c r="H45" s="138"/>
      <c r="I45" s="138"/>
      <c r="J45" s="138"/>
      <c r="K45" s="136"/>
      <c r="L45" s="138"/>
      <c r="M45" s="175">
        <f t="shared" si="1"/>
        <v>0</v>
      </c>
      <c r="N45" s="91"/>
      <c r="O45" s="56"/>
    </row>
    <row r="46" spans="1:15" x14ac:dyDescent="0.2">
      <c r="A46" s="149"/>
      <c r="B46" s="113"/>
      <c r="C46" s="316"/>
      <c r="D46" s="144"/>
      <c r="E46" s="143"/>
      <c r="F46" s="138"/>
      <c r="G46" s="138"/>
      <c r="H46" s="138"/>
      <c r="I46" s="138"/>
      <c r="J46" s="138"/>
      <c r="K46" s="136"/>
      <c r="L46" s="138"/>
      <c r="M46" s="175">
        <f t="shared" si="1"/>
        <v>0</v>
      </c>
      <c r="N46" s="91"/>
      <c r="O46" s="56"/>
    </row>
    <row r="47" spans="1:15" x14ac:dyDescent="0.2">
      <c r="A47" s="279"/>
      <c r="B47" s="113"/>
      <c r="C47" s="180"/>
      <c r="D47" s="280"/>
      <c r="E47" s="281"/>
      <c r="F47" s="104"/>
      <c r="G47" s="104"/>
      <c r="H47" s="104"/>
      <c r="I47" s="104"/>
      <c r="J47" s="135"/>
      <c r="K47" s="136"/>
      <c r="L47" s="138"/>
      <c r="M47" s="175">
        <f t="shared" si="1"/>
        <v>0</v>
      </c>
      <c r="N47" s="91"/>
      <c r="O47" s="56"/>
    </row>
    <row r="48" spans="1:15" x14ac:dyDescent="0.2">
      <c r="A48" s="60"/>
      <c r="B48" s="165"/>
      <c r="C48" s="180"/>
      <c r="D48" s="144"/>
      <c r="E48" s="143"/>
      <c r="F48" s="138"/>
      <c r="G48" s="138"/>
      <c r="H48" s="138"/>
      <c r="I48" s="138"/>
      <c r="J48" s="135"/>
      <c r="K48" s="136"/>
      <c r="L48" s="138"/>
      <c r="M48" s="175">
        <f t="shared" si="1"/>
        <v>0</v>
      </c>
      <c r="N48" s="91"/>
      <c r="O48" s="56"/>
    </row>
    <row r="49" spans="1:15" x14ac:dyDescent="0.2">
      <c r="A49" s="60"/>
      <c r="B49" s="165"/>
      <c r="C49" s="180"/>
      <c r="D49" s="144"/>
      <c r="E49" s="143"/>
      <c r="F49" s="138"/>
      <c r="G49" s="138"/>
      <c r="H49" s="138"/>
      <c r="I49" s="138"/>
      <c r="J49" s="135"/>
      <c r="K49" s="136"/>
      <c r="L49" s="138"/>
      <c r="M49" s="175">
        <f t="shared" si="1"/>
        <v>0</v>
      </c>
      <c r="N49" s="91"/>
      <c r="O49" s="56"/>
    </row>
    <row r="50" spans="1:15" x14ac:dyDescent="0.2">
      <c r="A50" s="60"/>
      <c r="B50" s="165"/>
      <c r="C50" s="180"/>
      <c r="D50" s="144"/>
      <c r="E50" s="143"/>
      <c r="F50" s="138"/>
      <c r="G50" s="138"/>
      <c r="H50" s="138"/>
      <c r="I50" s="138"/>
      <c r="J50" s="135"/>
      <c r="K50" s="136"/>
      <c r="L50" s="138"/>
      <c r="M50" s="175">
        <f t="shared" si="1"/>
        <v>0</v>
      </c>
      <c r="N50" s="91"/>
      <c r="O50" s="56"/>
    </row>
    <row r="51" spans="1:15" x14ac:dyDescent="0.2">
      <c r="A51" s="60"/>
      <c r="B51" s="165"/>
      <c r="C51" s="180"/>
      <c r="D51" s="144"/>
      <c r="E51" s="143"/>
      <c r="F51" s="138"/>
      <c r="G51" s="138"/>
      <c r="H51" s="315"/>
      <c r="I51" s="138"/>
      <c r="J51" s="138"/>
      <c r="K51" s="136"/>
      <c r="L51" s="138"/>
      <c r="M51" s="175">
        <f t="shared" si="1"/>
        <v>0</v>
      </c>
      <c r="N51" s="91"/>
      <c r="O51" s="56"/>
    </row>
    <row r="52" spans="1:15" x14ac:dyDescent="0.2">
      <c r="A52" s="60"/>
      <c r="B52" s="158"/>
      <c r="C52" s="316"/>
      <c r="D52" s="144"/>
      <c r="E52" s="143"/>
      <c r="F52" s="138"/>
      <c r="G52" s="138"/>
      <c r="H52" s="138"/>
      <c r="I52" s="138"/>
      <c r="J52" s="138"/>
      <c r="K52" s="136"/>
      <c r="L52" s="138"/>
      <c r="M52" s="175">
        <f t="shared" si="1"/>
        <v>0</v>
      </c>
      <c r="N52" s="91"/>
      <c r="O52" s="56"/>
    </row>
    <row r="53" spans="1:15" x14ac:dyDescent="0.2">
      <c r="A53" s="60"/>
      <c r="B53" s="165"/>
      <c r="C53" s="317"/>
      <c r="D53" s="144"/>
      <c r="E53" s="143"/>
      <c r="F53" s="138"/>
      <c r="G53" s="138"/>
      <c r="H53" s="138"/>
      <c r="I53" s="138"/>
      <c r="J53" s="138"/>
      <c r="K53" s="136"/>
      <c r="L53" s="138"/>
      <c r="M53" s="175">
        <f t="shared" si="1"/>
        <v>0</v>
      </c>
      <c r="N53" s="91"/>
      <c r="O53" s="56"/>
    </row>
    <row r="54" spans="1:15" x14ac:dyDescent="0.2">
      <c r="A54" s="60"/>
      <c r="B54" s="216"/>
      <c r="C54" s="150"/>
      <c r="D54" s="144"/>
      <c r="E54" s="143"/>
      <c r="F54" s="138"/>
      <c r="G54" s="138"/>
      <c r="H54" s="138"/>
      <c r="I54" s="138"/>
      <c r="J54" s="138"/>
      <c r="K54" s="136"/>
      <c r="L54" s="138"/>
      <c r="M54" s="175">
        <f t="shared" si="1"/>
        <v>0</v>
      </c>
      <c r="N54" s="91"/>
      <c r="O54" s="56"/>
    </row>
    <row r="55" spans="1:15" x14ac:dyDescent="0.2">
      <c r="A55" s="279"/>
      <c r="B55" s="284"/>
      <c r="C55" s="150"/>
      <c r="D55" s="144"/>
      <c r="E55" s="143"/>
      <c r="F55" s="138"/>
      <c r="G55" s="138"/>
      <c r="H55" s="138"/>
      <c r="I55" s="138"/>
      <c r="J55" s="138"/>
      <c r="K55" s="135"/>
      <c r="L55" s="138"/>
      <c r="M55" s="175">
        <f t="shared" si="1"/>
        <v>0</v>
      </c>
      <c r="N55" s="91"/>
      <c r="O55" s="56"/>
    </row>
    <row r="56" spans="1:15" x14ac:dyDescent="0.2">
      <c r="A56" s="243"/>
      <c r="B56" s="285"/>
      <c r="C56" s="150"/>
      <c r="D56" s="144"/>
      <c r="E56" s="143"/>
      <c r="F56" s="138"/>
      <c r="G56" s="138"/>
      <c r="H56" s="138"/>
      <c r="I56" s="138"/>
      <c r="J56" s="138"/>
      <c r="K56" s="135"/>
      <c r="L56" s="138"/>
      <c r="M56" s="175">
        <f t="shared" si="1"/>
        <v>0</v>
      </c>
      <c r="N56" s="91"/>
      <c r="O56" s="56"/>
    </row>
    <row r="57" spans="1:15" x14ac:dyDescent="0.2">
      <c r="A57" s="274"/>
      <c r="B57" s="285"/>
      <c r="C57" s="150"/>
      <c r="D57" s="144"/>
      <c r="E57" s="143"/>
      <c r="F57" s="138"/>
      <c r="G57" s="138"/>
      <c r="H57" s="138"/>
      <c r="I57" s="138"/>
      <c r="J57" s="138"/>
      <c r="K57" s="135"/>
      <c r="L57" s="138"/>
      <c r="M57" s="175">
        <f t="shared" si="1"/>
        <v>0</v>
      </c>
      <c r="N57" s="91"/>
      <c r="O57" s="56"/>
    </row>
    <row r="58" spans="1:15" x14ac:dyDescent="0.2">
      <c r="A58" s="243"/>
      <c r="B58" s="289"/>
      <c r="C58" s="319"/>
      <c r="D58" s="147"/>
      <c r="E58" s="143"/>
      <c r="F58" s="138"/>
      <c r="G58" s="138"/>
      <c r="H58" s="138"/>
      <c r="I58" s="138"/>
      <c r="J58" s="138"/>
      <c r="K58" s="138"/>
      <c r="L58" s="138"/>
      <c r="M58" s="175">
        <f t="shared" si="1"/>
        <v>0</v>
      </c>
      <c r="N58" s="91"/>
      <c r="O58" s="56"/>
    </row>
    <row r="59" spans="1:15" x14ac:dyDescent="0.2">
      <c r="A59" s="243"/>
      <c r="B59" s="289"/>
      <c r="C59" s="319"/>
      <c r="D59" s="147"/>
      <c r="E59" s="143"/>
      <c r="F59" s="138"/>
      <c r="G59" s="138"/>
      <c r="H59" s="138"/>
      <c r="I59" s="138"/>
      <c r="J59" s="138"/>
      <c r="K59" s="138"/>
      <c r="L59" s="138"/>
      <c r="M59" s="175">
        <f t="shared" si="1"/>
        <v>0</v>
      </c>
      <c r="N59" s="91"/>
      <c r="O59" s="56"/>
    </row>
    <row r="60" spans="1:15" x14ac:dyDescent="0.2">
      <c r="A60" s="243"/>
      <c r="B60" s="289"/>
      <c r="C60" s="320"/>
      <c r="D60" s="291"/>
      <c r="E60" s="143"/>
      <c r="F60" s="138"/>
      <c r="G60" s="138"/>
      <c r="H60" s="138"/>
      <c r="I60" s="138"/>
      <c r="J60" s="138"/>
      <c r="K60" s="138"/>
      <c r="L60" s="292"/>
      <c r="M60" s="290">
        <f t="shared" si="1"/>
        <v>0</v>
      </c>
      <c r="N60" s="91"/>
      <c r="O60" s="56"/>
    </row>
    <row r="61" spans="1:15" x14ac:dyDescent="0.2">
      <c r="A61" s="243"/>
      <c r="B61" s="289"/>
      <c r="C61" s="319"/>
      <c r="D61" s="147"/>
      <c r="E61" s="143"/>
      <c r="F61" s="138"/>
      <c r="G61" s="138"/>
      <c r="H61" s="138"/>
      <c r="I61" s="138"/>
      <c r="J61" s="138"/>
      <c r="K61" s="138"/>
      <c r="L61" s="138"/>
      <c r="M61" s="175">
        <f t="shared" si="1"/>
        <v>0</v>
      </c>
      <c r="N61" s="91"/>
      <c r="O61" s="56"/>
    </row>
    <row r="62" spans="1:15" x14ac:dyDescent="0.2">
      <c r="A62" s="152"/>
      <c r="B62" s="284"/>
      <c r="C62" s="321"/>
      <c r="D62" s="144"/>
      <c r="E62" s="148"/>
      <c r="F62" s="138"/>
      <c r="G62" s="138"/>
      <c r="H62" s="138"/>
      <c r="I62" s="138"/>
      <c r="J62" s="138"/>
      <c r="K62" s="138"/>
      <c r="L62" s="138"/>
      <c r="M62" s="175">
        <f t="shared" si="1"/>
        <v>0</v>
      </c>
      <c r="N62" s="91"/>
      <c r="O62" s="56"/>
    </row>
    <row r="63" spans="1:15" x14ac:dyDescent="0.2">
      <c r="A63" s="152"/>
      <c r="B63" s="284"/>
      <c r="C63" s="321"/>
      <c r="D63" s="302"/>
      <c r="E63" s="281"/>
      <c r="F63" s="104"/>
      <c r="G63" s="104"/>
      <c r="H63" s="104"/>
      <c r="I63" s="104"/>
      <c r="J63" s="104"/>
      <c r="K63" s="104"/>
      <c r="L63" s="104"/>
      <c r="M63" s="175">
        <f t="shared" si="1"/>
        <v>0</v>
      </c>
      <c r="N63" s="91"/>
      <c r="O63" s="56"/>
    </row>
    <row r="64" spans="1:15" x14ac:dyDescent="0.2">
      <c r="A64" s="152"/>
      <c r="B64" s="284"/>
      <c r="C64" s="321"/>
      <c r="D64" s="303"/>
      <c r="E64" s="143"/>
      <c r="F64" s="138"/>
      <c r="G64" s="138"/>
      <c r="H64" s="138"/>
      <c r="I64" s="138"/>
      <c r="J64" s="138"/>
      <c r="K64" s="138"/>
      <c r="L64" s="138"/>
      <c r="M64" s="175">
        <f t="shared" si="1"/>
        <v>0</v>
      </c>
      <c r="N64" s="91"/>
      <c r="O64" s="56"/>
    </row>
    <row r="65" spans="1:15" x14ac:dyDescent="0.2">
      <c r="A65" s="152"/>
      <c r="B65" s="284"/>
      <c r="C65" s="321"/>
      <c r="D65" s="301"/>
      <c r="E65" s="143"/>
      <c r="F65" s="138"/>
      <c r="G65" s="138"/>
      <c r="H65" s="138"/>
      <c r="I65" s="138"/>
      <c r="J65" s="138"/>
      <c r="K65" s="138"/>
      <c r="L65" s="138"/>
      <c r="M65" s="175">
        <f t="shared" si="1"/>
        <v>0</v>
      </c>
      <c r="N65" s="91"/>
      <c r="O65" s="56"/>
    </row>
    <row r="66" spans="1:15" x14ac:dyDescent="0.2">
      <c r="A66" s="243"/>
      <c r="B66" s="284"/>
      <c r="C66" s="321"/>
      <c r="D66" s="301"/>
      <c r="E66" s="143"/>
      <c r="F66" s="138"/>
      <c r="G66" s="138"/>
      <c r="H66" s="138"/>
      <c r="I66" s="138"/>
      <c r="J66" s="138"/>
      <c r="K66" s="138"/>
      <c r="L66" s="138"/>
      <c r="M66" s="175">
        <f t="shared" si="1"/>
        <v>0</v>
      </c>
      <c r="N66" s="91"/>
      <c r="O66" s="56"/>
    </row>
    <row r="67" spans="1:15" x14ac:dyDescent="0.2">
      <c r="A67" s="243"/>
      <c r="B67" s="284"/>
      <c r="C67" s="284"/>
      <c r="D67" s="301"/>
      <c r="E67" s="143"/>
      <c r="F67" s="138"/>
      <c r="G67" s="138"/>
      <c r="H67" s="138"/>
      <c r="I67" s="138"/>
      <c r="J67" s="138"/>
      <c r="K67" s="138"/>
      <c r="L67" s="138"/>
      <c r="M67" s="175">
        <f t="shared" si="1"/>
        <v>0</v>
      </c>
      <c r="N67" s="91"/>
      <c r="O67" s="56"/>
    </row>
    <row r="68" spans="1:15" x14ac:dyDescent="0.2">
      <c r="A68" s="243"/>
      <c r="B68" s="284"/>
      <c r="C68" s="284"/>
      <c r="D68" s="301"/>
      <c r="E68" s="143"/>
      <c r="F68" s="138"/>
      <c r="G68" s="138"/>
      <c r="H68" s="138"/>
      <c r="I68" s="138"/>
      <c r="J68" s="138"/>
      <c r="K68" s="138"/>
      <c r="L68" s="138"/>
      <c r="M68" s="175">
        <f t="shared" si="1"/>
        <v>0</v>
      </c>
      <c r="N68" s="91"/>
      <c r="O68" s="56"/>
    </row>
    <row r="69" spans="1:15" x14ac:dyDescent="0.2">
      <c r="A69" s="152"/>
      <c r="B69" s="284"/>
      <c r="C69" s="284"/>
      <c r="D69" s="301"/>
      <c r="E69" s="143"/>
      <c r="F69" s="138"/>
      <c r="G69" s="138"/>
      <c r="H69" s="138"/>
      <c r="I69" s="138"/>
      <c r="J69" s="138"/>
      <c r="K69" s="138"/>
      <c r="L69" s="138"/>
      <c r="M69" s="175">
        <f t="shared" si="1"/>
        <v>0</v>
      </c>
      <c r="N69" s="91"/>
      <c r="O69" s="56"/>
    </row>
    <row r="70" spans="1:15" ht="26.25" customHeight="1" thickBot="1" x14ac:dyDescent="0.25">
      <c r="A70" s="293" t="s">
        <v>2</v>
      </c>
      <c r="B70" s="294"/>
      <c r="C70" s="295"/>
      <c r="D70" s="296">
        <f t="shared" ref="D70:M70" si="2">SUM(D4:D69)</f>
        <v>0</v>
      </c>
      <c r="E70" s="296">
        <f t="shared" si="2"/>
        <v>0</v>
      </c>
      <c r="F70" s="296">
        <f t="shared" si="2"/>
        <v>3396.49</v>
      </c>
      <c r="G70" s="296">
        <f t="shared" si="2"/>
        <v>0</v>
      </c>
      <c r="H70" s="296">
        <f t="shared" si="2"/>
        <v>126</v>
      </c>
      <c r="I70" s="297">
        <f t="shared" si="2"/>
        <v>0</v>
      </c>
      <c r="J70" s="297">
        <f t="shared" si="2"/>
        <v>400</v>
      </c>
      <c r="K70" s="296">
        <f t="shared" si="2"/>
        <v>0</v>
      </c>
      <c r="L70" s="296">
        <f t="shared" si="2"/>
        <v>0</v>
      </c>
      <c r="M70" s="297">
        <f t="shared" si="2"/>
        <v>3922.49</v>
      </c>
      <c r="N70" s="176">
        <f>SUM(D70:L70)</f>
        <v>3922.49</v>
      </c>
      <c r="O70" s="91"/>
    </row>
    <row r="71" spans="1:15" ht="13.5" thickBot="1" x14ac:dyDescent="0.25">
      <c r="A71" s="56"/>
      <c r="B71" s="61"/>
      <c r="C71" s="286"/>
      <c r="D71" s="142" t="s">
        <v>15</v>
      </c>
      <c r="E71" s="142" t="s">
        <v>16</v>
      </c>
      <c r="F71" s="142" t="s">
        <v>33</v>
      </c>
      <c r="G71" s="142" t="s">
        <v>17</v>
      </c>
      <c r="H71" s="142" t="s">
        <v>32</v>
      </c>
      <c r="I71" s="63" t="s">
        <v>28</v>
      </c>
      <c r="J71" s="287" t="s">
        <v>35</v>
      </c>
      <c r="K71" s="62" t="s">
        <v>5</v>
      </c>
      <c r="L71" s="63" t="s">
        <v>50</v>
      </c>
      <c r="M71" s="63" t="s">
        <v>2</v>
      </c>
      <c r="N71" s="103"/>
      <c r="O71" s="56"/>
    </row>
    <row r="72" spans="1:15" x14ac:dyDescent="0.2">
      <c r="B72" s="52"/>
      <c r="H72" s="47"/>
    </row>
    <row r="74" spans="1:15" x14ac:dyDescent="0.2">
      <c r="I74" s="298"/>
      <c r="J74" s="299"/>
    </row>
  </sheetData>
  <mergeCells count="10">
    <mergeCell ref="B2:B3"/>
    <mergeCell ref="A2:A3"/>
    <mergeCell ref="M2:M3"/>
    <mergeCell ref="A1:I1"/>
    <mergeCell ref="K2:K3"/>
    <mergeCell ref="E2:E3"/>
    <mergeCell ref="C2:C3"/>
    <mergeCell ref="G2:G3"/>
    <mergeCell ref="D2:D3"/>
    <mergeCell ref="L2:L3"/>
  </mergeCells>
  <phoneticPr fontId="3" type="noConversion"/>
  <printOptions gridLines="1"/>
  <pageMargins left="0.74803149606299213" right="0.74803149606299213" top="0.98425196850393704" bottom="0.98425196850393704" header="0" footer="0"/>
  <pageSetup paperSize="9" scale="67" orientation="landscape" r:id="rId1"/>
  <headerFooter alignWithMargins="0">
    <oddFooter>&amp;LKaren Enemark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53"/>
  </sheetPr>
  <dimension ref="A1:F35"/>
  <sheetViews>
    <sheetView zoomScaleNormal="100" workbookViewId="0">
      <selection activeCell="I10" sqref="I10"/>
    </sheetView>
  </sheetViews>
  <sheetFormatPr defaultRowHeight="12.75" x14ac:dyDescent="0.2"/>
  <cols>
    <col min="1" max="1" width="26" customWidth="1"/>
    <col min="3" max="3" width="10.140625" customWidth="1"/>
    <col min="4" max="4" width="10.28515625" customWidth="1"/>
    <col min="5" max="5" width="10.7109375" customWidth="1"/>
  </cols>
  <sheetData>
    <row r="1" spans="1:6" x14ac:dyDescent="0.2">
      <c r="A1" s="81" t="s">
        <v>55</v>
      </c>
      <c r="B1" s="82"/>
      <c r="C1" s="83"/>
      <c r="D1" s="356" t="s">
        <v>54</v>
      </c>
      <c r="E1" s="357"/>
    </row>
    <row r="2" spans="1:6" x14ac:dyDescent="0.2">
      <c r="A2" s="129"/>
      <c r="B2" s="4"/>
      <c r="C2" s="43"/>
      <c r="D2" s="358"/>
      <c r="E2" s="359"/>
    </row>
    <row r="3" spans="1:6" x14ac:dyDescent="0.2">
      <c r="A3" s="130"/>
      <c r="B3" s="2" t="s">
        <v>9</v>
      </c>
      <c r="C3" s="39" t="s">
        <v>3</v>
      </c>
      <c r="D3" s="35" t="s">
        <v>0</v>
      </c>
      <c r="E3" s="39" t="s">
        <v>1</v>
      </c>
    </row>
    <row r="4" spans="1:6" ht="26.25" customHeight="1" x14ac:dyDescent="0.2">
      <c r="A4" s="131"/>
      <c r="B4" s="13"/>
      <c r="C4" s="44"/>
      <c r="D4" s="36"/>
      <c r="E4" s="40"/>
    </row>
    <row r="5" spans="1:6" x14ac:dyDescent="0.2">
      <c r="A5" s="119"/>
      <c r="B5" s="31"/>
      <c r="C5" s="46"/>
      <c r="D5" s="30"/>
      <c r="E5" s="40"/>
    </row>
    <row r="6" spans="1:6" x14ac:dyDescent="0.2">
      <c r="A6" s="118"/>
      <c r="B6" s="31"/>
      <c r="C6" s="46"/>
      <c r="D6" s="37"/>
      <c r="E6" s="40"/>
    </row>
    <row r="7" spans="1:6" x14ac:dyDescent="0.2">
      <c r="A7" s="114"/>
      <c r="B7" s="116"/>
      <c r="C7" s="46"/>
      <c r="D7" s="36"/>
      <c r="E7" s="42"/>
      <c r="F7" s="18"/>
    </row>
    <row r="8" spans="1:6" x14ac:dyDescent="0.2">
      <c r="A8" s="119"/>
      <c r="B8" s="116"/>
      <c r="C8" s="105"/>
      <c r="D8" s="38"/>
      <c r="E8" s="42"/>
    </row>
    <row r="9" spans="1:6" x14ac:dyDescent="0.2">
      <c r="A9" s="119"/>
      <c r="B9" s="117"/>
      <c r="C9" s="106"/>
      <c r="D9" s="109"/>
      <c r="E9" s="100"/>
    </row>
    <row r="10" spans="1:6" ht="13.5" thickBot="1" x14ac:dyDescent="0.25">
      <c r="A10" s="124"/>
      <c r="B10" s="125"/>
      <c r="C10" s="126"/>
      <c r="D10" s="127"/>
      <c r="E10" s="128"/>
    </row>
    <row r="11" spans="1:6" x14ac:dyDescent="0.2">
      <c r="A11" s="120"/>
      <c r="B11" s="123"/>
      <c r="C11" s="45"/>
      <c r="D11" s="109"/>
      <c r="E11" s="22"/>
    </row>
    <row r="12" spans="1:6" x14ac:dyDescent="0.2">
      <c r="A12" s="114"/>
      <c r="B12" s="16"/>
      <c r="C12" s="105"/>
      <c r="D12" s="110"/>
      <c r="E12" s="22"/>
    </row>
    <row r="13" spans="1:6" x14ac:dyDescent="0.2">
      <c r="A13" s="119"/>
      <c r="B13" s="31"/>
      <c r="C13" s="105"/>
      <c r="D13" s="37"/>
      <c r="E13" s="41"/>
    </row>
    <row r="14" spans="1:6" x14ac:dyDescent="0.2">
      <c r="A14" s="119"/>
      <c r="B14" s="31"/>
      <c r="C14" s="46"/>
      <c r="E14" s="112"/>
    </row>
    <row r="15" spans="1:6" x14ac:dyDescent="0.2">
      <c r="A15" s="119"/>
      <c r="B15" s="16"/>
      <c r="C15" s="105"/>
      <c r="D15" s="111"/>
      <c r="E15" s="112"/>
    </row>
    <row r="16" spans="1:6" x14ac:dyDescent="0.2">
      <c r="A16" s="119"/>
      <c r="B16" s="31"/>
      <c r="C16" s="46"/>
      <c r="D16" s="30"/>
      <c r="E16" s="112"/>
    </row>
    <row r="17" spans="1:5" x14ac:dyDescent="0.2">
      <c r="A17" s="119"/>
      <c r="B17" s="31"/>
      <c r="C17" s="100"/>
      <c r="D17" s="30"/>
      <c r="E17" s="112"/>
    </row>
    <row r="18" spans="1:5" x14ac:dyDescent="0.2">
      <c r="A18" s="119"/>
      <c r="B18" s="31"/>
      <c r="C18" s="105"/>
      <c r="D18" s="110"/>
      <c r="E18" s="108"/>
    </row>
    <row r="19" spans="1:5" x14ac:dyDescent="0.2">
      <c r="A19" s="132"/>
      <c r="B19" s="116"/>
      <c r="C19" s="115"/>
      <c r="D19" s="109"/>
      <c r="E19" s="100"/>
    </row>
    <row r="20" spans="1:5" x14ac:dyDescent="0.2">
      <c r="A20" s="119"/>
      <c r="B20" s="116"/>
      <c r="C20" s="115"/>
      <c r="D20" s="109"/>
      <c r="E20" s="100"/>
    </row>
    <row r="21" spans="1:5" x14ac:dyDescent="0.2">
      <c r="A21" s="114"/>
      <c r="B21" s="8"/>
      <c r="C21" s="115"/>
      <c r="D21" s="300"/>
      <c r="E21" s="100"/>
    </row>
    <row r="22" spans="1:5" x14ac:dyDescent="0.2">
      <c r="A22" s="119"/>
      <c r="B22" s="8"/>
      <c r="C22" s="105"/>
      <c r="D22" s="109"/>
      <c r="E22" s="108"/>
    </row>
    <row r="23" spans="1:5" x14ac:dyDescent="0.2">
      <c r="A23" s="304"/>
      <c r="B23" s="8"/>
      <c r="C23" s="105"/>
      <c r="D23" s="109"/>
      <c r="E23" s="108"/>
    </row>
    <row r="24" spans="1:5" x14ac:dyDescent="0.2">
      <c r="A24" s="119"/>
      <c r="B24" s="8">
        <v>1</v>
      </c>
      <c r="C24" s="105"/>
      <c r="D24" s="109"/>
      <c r="E24" s="112"/>
    </row>
    <row r="25" spans="1:5" x14ac:dyDescent="0.2">
      <c r="A25" s="119"/>
      <c r="B25" s="8"/>
      <c r="C25" s="105"/>
      <c r="D25" s="123"/>
      <c r="E25" s="108"/>
    </row>
    <row r="26" spans="1:5" x14ac:dyDescent="0.2">
      <c r="A26" s="119"/>
      <c r="B26" s="8"/>
      <c r="C26" s="105"/>
      <c r="D26" s="123"/>
      <c r="E26" s="108"/>
    </row>
    <row r="27" spans="1:5" ht="23.25" customHeight="1" thickBot="1" x14ac:dyDescent="0.25">
      <c r="A27" s="121" t="s">
        <v>2</v>
      </c>
      <c r="B27" s="305"/>
      <c r="C27" s="306"/>
      <c r="D27" s="308"/>
      <c r="E27" s="309"/>
    </row>
    <row r="28" spans="1:5" ht="22.5" customHeight="1" thickBot="1" x14ac:dyDescent="0.25">
      <c r="A28" s="122" t="s">
        <v>36</v>
      </c>
      <c r="B28" s="79"/>
      <c r="C28" s="307"/>
      <c r="D28" s="80"/>
      <c r="E28" s="310"/>
    </row>
    <row r="29" spans="1:5" x14ac:dyDescent="0.2">
      <c r="A29" s="14"/>
    </row>
    <row r="30" spans="1:5" x14ac:dyDescent="0.2">
      <c r="A30" s="33"/>
    </row>
    <row r="31" spans="1:5" x14ac:dyDescent="0.2">
      <c r="A31" s="33"/>
    </row>
    <row r="32" spans="1:5" x14ac:dyDescent="0.2">
      <c r="A32" s="33"/>
    </row>
    <row r="33" spans="1:6" x14ac:dyDescent="0.2">
      <c r="A33" t="s">
        <v>10</v>
      </c>
    </row>
    <row r="35" spans="1:6" x14ac:dyDescent="0.2">
      <c r="F35" s="64"/>
    </row>
  </sheetData>
  <mergeCells count="2">
    <mergeCell ref="D1:E1"/>
    <mergeCell ref="D2:E2"/>
  </mergeCells>
  <phoneticPr fontId="3" type="noConversion"/>
  <pageMargins left="0.74803149606299213" right="0.74803149606299213" top="0.98425196850393704" bottom="0.98425196850393704" header="0" footer="0"/>
  <pageSetup paperSize="9" scale="11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4</vt:i4>
      </vt:variant>
      <vt:variant>
        <vt:lpstr>Navngivne områder</vt:lpstr>
      </vt:variant>
      <vt:variant>
        <vt:i4>2</vt:i4>
      </vt:variant>
    </vt:vector>
  </HeadingPairs>
  <TitlesOfParts>
    <vt:vector size="6" baseType="lpstr">
      <vt:lpstr>regnskabs oversigt 2023</vt:lpstr>
      <vt:lpstr>indtægter2023</vt:lpstr>
      <vt:lpstr>udgifter 2023</vt:lpstr>
      <vt:lpstr>kommunale bevillinger 2023</vt:lpstr>
      <vt:lpstr>'regnskabs oversigt 2023'!Udskriftsområde</vt:lpstr>
      <vt:lpstr>'udgifter 2023'!Udskriftsområde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Flemming Moss Hansen</dc:creator>
  <cp:lastModifiedBy>Karen Enemark</cp:lastModifiedBy>
  <cp:lastPrinted>2018-12-21T11:42:28Z</cp:lastPrinted>
  <dcterms:created xsi:type="dcterms:W3CDTF">2008-09-19T05:33:06Z</dcterms:created>
  <dcterms:modified xsi:type="dcterms:W3CDTF">2023-04-20T13:42:44Z</dcterms:modified>
</cp:coreProperties>
</file>